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730" windowHeight="9675" firstSheet="1" activeTab="1"/>
  </bookViews>
  <sheets>
    <sheet name="Penn State Extension - Informāc" sheetId="9" r:id="rId1"/>
    <sheet name="Ievade" sheetId="2" r:id="rId2"/>
    <sheet name="Tabula" sheetId="1" r:id="rId3"/>
    <sheet name="1. Graf F" sheetId="8" r:id="rId4"/>
    <sheet name="2. Graf F" sheetId="7" r:id="rId5"/>
    <sheet name="3. Graf F" sheetId="5" r:id="rId6"/>
    <sheet name="Celsija grādu lapa" sheetId="6" r:id="rId7"/>
  </sheets>
  <externalReferences>
    <externalReference r:id="rId8"/>
  </externalReferences>
  <definedNames>
    <definedName name="Hipmeas">[1]Recommendations!$B$59:$G$80</definedName>
    <definedName name="_xlnm.Print_Area" localSheetId="1">Ievade!$A$1:$M$10</definedName>
    <definedName name="Weight">[1]Recommendations!$B$2:$G$26</definedName>
    <definedName name="WHeight">[1]Recommendations!$B$31:$G$55</definedName>
  </definedNames>
  <calcPr calcId="145621"/>
</workbook>
</file>

<file path=xl/calcChain.xml><?xml version="1.0" encoding="utf-8"?>
<calcChain xmlns="http://schemas.openxmlformats.org/spreadsheetml/2006/main">
  <c r="E13" i="1" l="1"/>
  <c r="E11" i="1" s="1"/>
  <c r="D13" i="1"/>
  <c r="D11" i="1" s="1"/>
  <c r="C13" i="1"/>
  <c r="C11" i="1" s="1"/>
  <c r="D17" i="1" l="1"/>
  <c r="D20" i="1"/>
  <c r="D15" i="1"/>
  <c r="D24" i="1"/>
  <c r="D12" i="1"/>
  <c r="D27" i="1"/>
  <c r="D23" i="1"/>
  <c r="D14" i="1"/>
  <c r="D26" i="1"/>
  <c r="D22" i="1"/>
  <c r="D18" i="1"/>
  <c r="C14" i="1"/>
  <c r="E14" i="1"/>
  <c r="D19" i="1"/>
  <c r="D25" i="1"/>
  <c r="D21" i="1"/>
  <c r="D16" i="1"/>
  <c r="C18" i="1"/>
  <c r="C22" i="1"/>
  <c r="C26" i="1"/>
  <c r="C19" i="1"/>
  <c r="C27" i="1"/>
  <c r="C16" i="1"/>
  <c r="C20" i="1"/>
  <c r="C24" i="1"/>
  <c r="C15" i="1"/>
  <c r="C12" i="1"/>
  <c r="C17" i="1"/>
  <c r="C21" i="1"/>
  <c r="C25" i="1"/>
  <c r="C23" i="1"/>
  <c r="E15" i="1"/>
  <c r="E22" i="1"/>
  <c r="E16" i="1"/>
  <c r="E18" i="1"/>
  <c r="E20" i="1"/>
  <c r="E24" i="1"/>
  <c r="E12" i="1"/>
  <c r="E17" i="1"/>
  <c r="E19" i="1"/>
  <c r="E21" i="1"/>
  <c r="E23" i="1"/>
  <c r="E25" i="1"/>
  <c r="E27" i="1"/>
  <c r="E26" i="1"/>
</calcChain>
</file>

<file path=xl/sharedStrings.xml><?xml version="1.0" encoding="utf-8"?>
<sst xmlns="http://schemas.openxmlformats.org/spreadsheetml/2006/main" count="41" uniqueCount="36">
  <si>
    <t>°F</t>
  </si>
  <si>
    <t>°C</t>
  </si>
  <si>
    <t>Developed by Coleen Jones and Jud Heinrichs using the equation published by Mechor et al., 1991. Journal of Dairy Science. 74:3940-3943.</t>
  </si>
  <si>
    <t>Temperatūras ietekme uz kolostrometra rādījumiem</t>
  </si>
  <si>
    <t>PIENA</t>
  </si>
  <si>
    <t xml:space="preserve">Veicējs: </t>
  </si>
  <si>
    <t xml:space="preserve">Kontakti epasts: </t>
  </si>
  <si>
    <t>Mājaslapa:</t>
  </si>
  <si>
    <t>Rīki:</t>
  </si>
  <si>
    <t>Pēdējās izmaiņas:</t>
  </si>
  <si>
    <t>Grupa:</t>
  </si>
  <si>
    <t>Apraksts:</t>
  </si>
  <si>
    <t>Temperatūras ietekme uz kolostrametra rādījumiem</t>
  </si>
  <si>
    <t>Pirmpiena temperatūra</t>
  </si>
  <si>
    <r>
      <t xml:space="preserve">Izmērītie Ig 
</t>
    </r>
    <r>
      <rPr>
        <sz val="10"/>
        <rFont val="Arial"/>
        <family val="2"/>
      </rPr>
      <t>(mg/ml)</t>
    </r>
  </si>
  <si>
    <t>Aprēķini no: Mechor et al., 1991. Journal of Dairy Science. 74:3940-3943.</t>
  </si>
  <si>
    <t>Koriģēti Ig daudzumi pirmpienā (mg/ml) noteikti ar kolostrometru</t>
  </si>
  <si>
    <t>pie dažādām temperatūrām</t>
  </si>
  <si>
    <t xml:space="preserve">Sakarību starp imūnglobulīniem (Ig) un jaunpiena īpatnējo svaru ietekmē jaunpiena temperatūra. Šī informatīvā lapa ļauj lietotājiem pielāgot Ig vērtības, izmantojot jaunpienu, iegūstot Ig vērtību, ko var gaidīt, ja jaunpienu pārbauda pie  68 ° F. Lietotāji var ievadīt līdz trim jaunpiena temperatūrām un ģenerēt tabulu vai diagrammu jaunpiena skaitītāja rādījumu konvertēšanai. Salīdzinot ar pārbaudēm istabas temperatūrā, siltais jaunpiens nenovērtē jaunpiena IgG un aukstais jaunpiens pārvērtē IgG.
</t>
  </si>
  <si>
    <t xml:space="preserve">Lietošanas instrukcija: </t>
  </si>
  <si>
    <t>Ievades dati</t>
  </si>
  <si>
    <t>Ievadiet līdz 3 jaunpiena temperatūrām</t>
  </si>
  <si>
    <t>Tabulu dati</t>
  </si>
  <si>
    <t>Uzklikšķinot uz "tabula" nonāksiet lapā pie koriģētām temperatūrām</t>
  </si>
  <si>
    <t>Grafiku dati</t>
  </si>
  <si>
    <t>1. grafika lapā attēlota šūnā A4 ievadītā temperatūra</t>
  </si>
  <si>
    <t>2. grafika lapa parāda temperatūru, kas ievadīta A4 un A5</t>
  </si>
  <si>
    <t>3. grafika lapa parāda visas ievadītās temperatūras</t>
  </si>
  <si>
    <t>Celsija lapa parāda visas ievadītās temperatūras Celsija grādos</t>
  </si>
  <si>
    <t xml:space="preserve">Atsauces: </t>
  </si>
  <si>
    <t>Saikne starp imunoglobulīnu (Ig) un pirmpiena blīvumu ir atkarīga no pirmpiena temperatūras. Šīs materiāls ir balstīts lai nodrošinātu pielāgotu Ig daudzuma korelāciju ar kolostrometru pārbaudītajam pirmpienam  Šī izpēte attēlo Ig daudzumu, kuru varētu sagaidīt pirmpienā pie temperatūras 20°C.</t>
  </si>
  <si>
    <t xml:space="preserve">Veicot salīdzinājumu istabas temperatūrā, siltā pirmpienā ir nepietiekams IgG daudzums un aukstā pirmpienā ir pārāk daudz IgG. </t>
  </si>
  <si>
    <t>Jāapzinās, ka tā ir statistiska korekcija un attiecības nav ideālas. Vienādojums koriģē jaunpiena kvalitāti līdz 20 ° C (68 ° F), kas nozīmē, ka koriģētajām un nekoriģētajām jaunpiena vērtībām, kas izmērītas 20 ° C temperatūrā, jāsakrīt. Tomēr visos punktos labotā vērtība ir nedaudz augstāka par neizlaboto. Šī kļūdas robeža (apmēram 8%) rada bažas  par jaunpienu, kura testa rezultāts temperatūrā tuvu 68 ° F dod koriģētu vērtību no 40 līdz 50 mg / ml. Šādam jaunpienam ir ierobežota kvalitāte, un, ja iespējams, jāizvairās no tā barošanas jaundzimušajiem teļiem.</t>
  </si>
  <si>
    <t>Riska apzināšana:</t>
  </si>
  <si>
    <t>Šis rīks ir paredzēts tikai vispārīgiem informatīviem nolūkiem, un Pensilvānijas Valsts universitāte nav atbildīga par šī rīka izmantošanu vai paļaušanos uz to.</t>
  </si>
  <si>
    <r>
      <t xml:space="preserve">zemāk ievadiet līdz trijām temperatūrām pēc </t>
    </r>
    <r>
      <rPr>
        <sz val="10"/>
        <rFont val="Calibri"/>
        <family val="2"/>
        <charset val="186"/>
      </rPr>
      <t>⁰</t>
    </r>
    <r>
      <rPr>
        <i/>
        <sz val="10"/>
        <rFont val="Arial"/>
        <family val="2"/>
      </rPr>
      <t>F (sk.Tabula)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</si>
</sst>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0"/>
      <name val="Arial"/>
    </font>
    <font>
      <sz val="8"/>
      <name val="Arial"/>
    </font>
    <font>
      <sz val="10"/>
      <name val="Arial"/>
      <family val="2"/>
    </font>
    <font>
      <b/>
      <sz val="12"/>
      <name val="Arial"/>
      <family val="2"/>
    </font>
    <font>
      <i/>
      <sz val="10"/>
      <name val="Arial"/>
      <family val="2"/>
    </font>
    <font>
      <b/>
      <sz val="10"/>
      <name val="Arial"/>
      <family val="2"/>
    </font>
    <font>
      <b/>
      <sz val="10"/>
      <color indexed="12"/>
      <name val="Arial"/>
      <family val="2"/>
    </font>
    <font>
      <b/>
      <sz val="11"/>
      <name val="Arial"/>
      <family val="2"/>
    </font>
    <font>
      <b/>
      <sz val="10"/>
      <color indexed="18"/>
      <name val="Arial"/>
      <family val="2"/>
    </font>
    <font>
      <b/>
      <sz val="10"/>
      <color indexed="17"/>
      <name val="Arial"/>
      <family val="2"/>
    </font>
    <font>
      <sz val="11"/>
      <name val="Arial"/>
      <family val="2"/>
    </font>
    <font>
      <sz val="10"/>
      <color theme="1"/>
      <name val="Arial"/>
      <family val="2"/>
    </font>
    <font>
      <b/>
      <sz val="10"/>
      <color theme="1"/>
      <name val="Arial"/>
      <family val="2"/>
    </font>
    <font>
      <sz val="12"/>
      <color theme="1"/>
      <name val="Calibri"/>
      <family val="2"/>
      <scheme val="minor"/>
    </font>
    <font>
      <sz val="12"/>
      <color theme="1"/>
      <name val="Arial"/>
      <family val="2"/>
    </font>
    <font>
      <sz val="11"/>
      <color theme="1"/>
      <name val="Arial"/>
      <family val="2"/>
    </font>
    <font>
      <u/>
      <sz val="10"/>
      <color indexed="12"/>
      <name val="Arial"/>
      <family val="2"/>
    </font>
    <font>
      <b/>
      <sz val="12"/>
      <color theme="0"/>
      <name val="Arial"/>
      <family val="2"/>
    </font>
    <font>
      <b/>
      <sz val="12"/>
      <color theme="1"/>
      <name val="Arial"/>
      <family val="2"/>
    </font>
    <font>
      <i/>
      <sz val="12"/>
      <color theme="1"/>
      <name val="Arial"/>
      <family val="2"/>
    </font>
    <font>
      <sz val="22"/>
      <color theme="0"/>
      <name val="Arial"/>
      <family val="2"/>
    </font>
    <font>
      <sz val="10"/>
      <name val="Calibri"/>
      <family val="2"/>
      <charset val="186"/>
    </font>
  </fonts>
  <fills count="8">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4" tint="-0.499984740745262"/>
        <bgColor indexed="64"/>
      </patternFill>
    </fill>
    <fill>
      <patternFill patternType="solid">
        <fgColor theme="0" tint="-0.14999847407452621"/>
        <bgColor indexed="64"/>
      </patternFill>
    </fill>
  </fills>
  <borders count="25">
    <border>
      <left/>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3" fillId="0" borderId="0"/>
    <xf numFmtId="0" fontId="16" fillId="0" borderId="0" applyNumberFormat="0" applyFill="0" applyBorder="0" applyAlignment="0" applyProtection="0">
      <alignment vertical="top"/>
      <protection locked="0"/>
    </xf>
  </cellStyleXfs>
  <cellXfs count="84">
    <xf numFmtId="0" fontId="0" fillId="0" borderId="0" xfId="0"/>
    <xf numFmtId="0" fontId="0" fillId="0" borderId="0" xfId="0" applyFill="1" applyBorder="1"/>
    <xf numFmtId="0" fontId="2" fillId="0" borderId="0" xfId="0" applyFont="1" applyFill="1" applyBorder="1"/>
    <xf numFmtId="164" fontId="2" fillId="0" borderId="0" xfId="0" applyNumberFormat="1" applyFont="1" applyFill="1" applyBorder="1"/>
    <xf numFmtId="0" fontId="0" fillId="0" borderId="0" xfId="0" applyAlignment="1">
      <alignment horizontal="center"/>
    </xf>
    <xf numFmtId="0" fontId="7" fillId="0" borderId="0" xfId="0" applyFont="1"/>
    <xf numFmtId="0" fontId="0" fillId="0" borderId="1" xfId="0" applyBorder="1" applyAlignment="1">
      <alignment horizontal="center"/>
    </xf>
    <xf numFmtId="164" fontId="0" fillId="0" borderId="0" xfId="0" applyNumberFormat="1" applyBorder="1"/>
    <xf numFmtId="0" fontId="0" fillId="0" borderId="2" xfId="0" applyBorder="1" applyAlignment="1">
      <alignment horizontal="center"/>
    </xf>
    <xf numFmtId="164" fontId="0" fillId="0" borderId="3" xfId="0" applyNumberFormat="1" applyBorder="1"/>
    <xf numFmtId="0" fontId="0" fillId="0" borderId="2" xfId="0" applyBorder="1"/>
    <xf numFmtId="0" fontId="0" fillId="0" borderId="4" xfId="0" applyBorder="1" applyAlignment="1">
      <alignment horizontal="center"/>
    </xf>
    <xf numFmtId="164" fontId="0" fillId="0" borderId="5" xfId="0" applyNumberFormat="1" applyBorder="1"/>
    <xf numFmtId="164" fontId="0" fillId="0" borderId="6" xfId="0" applyNumberFormat="1" applyBorder="1"/>
    <xf numFmtId="0" fontId="2" fillId="0" borderId="1" xfId="0" applyFont="1" applyBorder="1"/>
    <xf numFmtId="0" fontId="0" fillId="0" borderId="7" xfId="0" applyBorder="1" applyAlignment="1">
      <alignment horizontal="center"/>
    </xf>
    <xf numFmtId="0" fontId="2" fillId="0" borderId="1" xfId="0" applyFont="1" applyBorder="1" applyAlignment="1">
      <alignment horizontal="right"/>
    </xf>
    <xf numFmtId="0" fontId="0" fillId="2" borderId="8" xfId="0" applyFill="1" applyBorder="1" applyAlignment="1">
      <alignment horizontal="center"/>
    </xf>
    <xf numFmtId="0" fontId="8" fillId="0" borderId="9" xfId="0" applyFont="1" applyBorder="1" applyAlignment="1">
      <alignment horizontal="right"/>
    </xf>
    <xf numFmtId="1" fontId="8" fillId="0" borderId="10" xfId="0" applyNumberFormat="1" applyFont="1" applyFill="1" applyBorder="1"/>
    <xf numFmtId="1" fontId="8" fillId="0" borderId="11" xfId="0" applyNumberFormat="1" applyFont="1" applyFill="1" applyBorder="1"/>
    <xf numFmtId="0" fontId="9" fillId="0" borderId="1" xfId="0" applyFont="1" applyBorder="1" applyAlignment="1">
      <alignment horizontal="right"/>
    </xf>
    <xf numFmtId="164" fontId="9" fillId="0" borderId="0" xfId="0" applyNumberFormat="1" applyFont="1" applyBorder="1"/>
    <xf numFmtId="164" fontId="9" fillId="0" borderId="3" xfId="0" applyNumberFormat="1" applyFont="1" applyBorder="1"/>
    <xf numFmtId="0" fontId="4" fillId="0" borderId="0" xfId="0" applyFont="1" applyAlignment="1"/>
    <xf numFmtId="0" fontId="0" fillId="0" borderId="0" xfId="0" applyBorder="1"/>
    <xf numFmtId="0" fontId="0" fillId="0" borderId="5" xfId="0" applyBorder="1"/>
    <xf numFmtId="0" fontId="10" fillId="0" borderId="0" xfId="0" applyFont="1"/>
    <xf numFmtId="0" fontId="3" fillId="4" borderId="12" xfId="0" applyFont="1" applyFill="1" applyBorder="1"/>
    <xf numFmtId="0" fontId="0" fillId="4" borderId="13" xfId="0" applyFill="1" applyBorder="1"/>
    <xf numFmtId="0" fontId="0" fillId="4" borderId="14" xfId="0" applyFill="1" applyBorder="1"/>
    <xf numFmtId="0" fontId="4" fillId="4" borderId="2" xfId="0" applyFont="1" applyFill="1" applyBorder="1"/>
    <xf numFmtId="0" fontId="0" fillId="4" borderId="0" xfId="0" applyFill="1" applyBorder="1"/>
    <xf numFmtId="0" fontId="0" fillId="4" borderId="3" xfId="0" applyFill="1" applyBorder="1"/>
    <xf numFmtId="0" fontId="0" fillId="4" borderId="2" xfId="0" applyFill="1" applyBorder="1"/>
    <xf numFmtId="0" fontId="0" fillId="4" borderId="5" xfId="0" applyFill="1" applyBorder="1"/>
    <xf numFmtId="0" fontId="0" fillId="4" borderId="6" xfId="0" applyFill="1" applyBorder="1"/>
    <xf numFmtId="0" fontId="0" fillId="4" borderId="4" xfId="0" applyFill="1" applyBorder="1"/>
    <xf numFmtId="0" fontId="6" fillId="5" borderId="15" xfId="0" applyFont="1" applyFill="1" applyBorder="1"/>
    <xf numFmtId="0" fontId="2" fillId="5" borderId="16" xfId="0" applyFont="1" applyFill="1" applyBorder="1"/>
    <xf numFmtId="0" fontId="2" fillId="4" borderId="0" xfId="0" applyFont="1" applyFill="1" applyBorder="1"/>
    <xf numFmtId="0" fontId="0" fillId="5" borderId="0" xfId="0" applyFill="1" applyBorder="1"/>
    <xf numFmtId="0" fontId="0" fillId="5" borderId="0" xfId="0" applyFill="1"/>
    <xf numFmtId="0" fontId="0" fillId="5" borderId="0" xfId="0" applyFill="1" applyAlignment="1">
      <alignment horizontal="left"/>
    </xf>
    <xf numFmtId="0" fontId="14" fillId="0" borderId="0" xfId="1" applyFont="1" applyAlignment="1">
      <alignment vertical="center"/>
    </xf>
    <xf numFmtId="0" fontId="14" fillId="0" borderId="0" xfId="1" applyFont="1" applyBorder="1" applyAlignment="1">
      <alignment vertical="center"/>
    </xf>
    <xf numFmtId="0" fontId="3" fillId="5" borderId="0" xfId="0" applyFont="1" applyFill="1" applyBorder="1" applyAlignment="1">
      <alignment vertical="center"/>
    </xf>
    <xf numFmtId="0" fontId="3" fillId="0" borderId="0" xfId="0" applyFont="1" applyAlignment="1">
      <alignment vertical="center"/>
    </xf>
    <xf numFmtId="0" fontId="14" fillId="0" borderId="0" xfId="1" applyFont="1" applyAlignment="1">
      <alignment horizontal="center" vertical="center"/>
    </xf>
    <xf numFmtId="0" fontId="20" fillId="6" borderId="0" xfId="1" applyFont="1" applyFill="1" applyAlignment="1">
      <alignment horizontal="center" vertical="center"/>
    </xf>
    <xf numFmtId="0" fontId="15" fillId="0" borderId="0" xfId="1" applyFont="1" applyAlignment="1">
      <alignment horizontal="left" vertical="center" wrapText="1"/>
    </xf>
    <xf numFmtId="0" fontId="11" fillId="0" borderId="0" xfId="1" applyFont="1" applyAlignment="1">
      <alignment horizontal="left" vertical="center"/>
    </xf>
    <xf numFmtId="0" fontId="15" fillId="0" borderId="0" xfId="1" applyFont="1" applyAlignment="1">
      <alignment horizontal="left" vertical="center"/>
    </xf>
    <xf numFmtId="0" fontId="17" fillId="6" borderId="15" xfId="1" applyFont="1" applyFill="1" applyBorder="1" applyAlignment="1">
      <alignment horizontal="left" vertical="top" wrapText="1"/>
    </xf>
    <xf numFmtId="0" fontId="17" fillId="6" borderId="22" xfId="1" applyFont="1" applyFill="1" applyBorder="1" applyAlignment="1">
      <alignment horizontal="left" vertical="top" wrapText="1"/>
    </xf>
    <xf numFmtId="0" fontId="17" fillId="6" borderId="16" xfId="1" applyFont="1" applyFill="1" applyBorder="1" applyAlignment="1">
      <alignment horizontal="left" vertical="top" wrapText="1"/>
    </xf>
    <xf numFmtId="14" fontId="11" fillId="0" borderId="0" xfId="1" applyNumberFormat="1" applyFont="1" applyAlignment="1">
      <alignment horizontal="left" vertical="center"/>
    </xf>
    <xf numFmtId="0" fontId="16" fillId="0" borderId="0" xfId="2" applyFont="1" applyAlignment="1" applyProtection="1">
      <alignment horizontal="left" vertical="center"/>
    </xf>
    <xf numFmtId="0" fontId="15" fillId="0" borderId="0" xfId="1" applyFont="1" applyAlignment="1">
      <alignment horizontal="center" vertical="center"/>
    </xf>
    <xf numFmtId="0" fontId="11" fillId="0" borderId="15" xfId="1" applyFont="1" applyFill="1" applyBorder="1" applyAlignment="1">
      <alignment horizontal="left" vertical="top" wrapText="1" indent="1"/>
    </xf>
    <xf numFmtId="0" fontId="11" fillId="0" borderId="22" xfId="1" applyFont="1" applyFill="1" applyBorder="1" applyAlignment="1">
      <alignment horizontal="left" vertical="top" wrapText="1" indent="1"/>
    </xf>
    <xf numFmtId="0" fontId="11" fillId="0" borderId="16" xfId="1" applyFont="1" applyFill="1" applyBorder="1" applyAlignment="1">
      <alignment horizontal="left" vertical="top" wrapText="1" indent="1"/>
    </xf>
    <xf numFmtId="0" fontId="12" fillId="7" borderId="1" xfId="1" applyFont="1" applyFill="1" applyBorder="1" applyAlignment="1">
      <alignment horizontal="left" vertical="top" wrapText="1"/>
    </xf>
    <xf numFmtId="0" fontId="12" fillId="7" borderId="0" xfId="1" applyFont="1" applyFill="1" applyBorder="1" applyAlignment="1">
      <alignment horizontal="left" vertical="top" wrapText="1"/>
    </xf>
    <xf numFmtId="0" fontId="12" fillId="7" borderId="23" xfId="1" applyFont="1" applyFill="1" applyBorder="1" applyAlignment="1">
      <alignment horizontal="left" vertical="top" wrapText="1"/>
    </xf>
    <xf numFmtId="0" fontId="11" fillId="0" borderId="1" xfId="1" applyFont="1" applyFill="1" applyBorder="1" applyAlignment="1">
      <alignment horizontal="left" vertical="top" wrapText="1" indent="1"/>
    </xf>
    <xf numFmtId="0" fontId="11" fillId="0" borderId="0" xfId="1" applyFont="1" applyFill="1" applyBorder="1" applyAlignment="1">
      <alignment horizontal="left" vertical="top" wrapText="1" indent="1"/>
    </xf>
    <xf numFmtId="0" fontId="11" fillId="0" borderId="23" xfId="1" applyFont="1" applyFill="1" applyBorder="1" applyAlignment="1">
      <alignment horizontal="left" vertical="top" wrapText="1" indent="1"/>
    </xf>
    <xf numFmtId="0" fontId="19" fillId="7" borderId="9" xfId="1" applyFont="1" applyFill="1" applyBorder="1" applyAlignment="1">
      <alignment horizontal="left" vertical="center" wrapText="1"/>
    </xf>
    <xf numFmtId="0" fontId="19" fillId="7" borderId="10" xfId="1" applyFont="1" applyFill="1" applyBorder="1" applyAlignment="1">
      <alignment horizontal="left" vertical="center" wrapText="1"/>
    </xf>
    <xf numFmtId="0" fontId="19" fillId="7" borderId="24" xfId="1" applyFont="1" applyFill="1" applyBorder="1" applyAlignment="1">
      <alignment horizontal="left" vertical="center" wrapText="1"/>
    </xf>
    <xf numFmtId="0" fontId="18" fillId="7" borderId="15" xfId="1" applyFont="1" applyFill="1" applyBorder="1" applyAlignment="1">
      <alignment horizontal="left" vertical="center"/>
    </xf>
    <xf numFmtId="0" fontId="18" fillId="7" borderId="22" xfId="1" applyFont="1" applyFill="1" applyBorder="1" applyAlignment="1">
      <alignment horizontal="left" vertical="center"/>
    </xf>
    <xf numFmtId="0" fontId="18" fillId="7" borderId="16" xfId="1" applyFont="1" applyFill="1" applyBorder="1" applyAlignment="1">
      <alignment horizontal="left" vertical="center"/>
    </xf>
    <xf numFmtId="0" fontId="18" fillId="7" borderId="15" xfId="1" applyFont="1" applyFill="1" applyBorder="1" applyAlignment="1">
      <alignment horizontal="left" wrapText="1"/>
    </xf>
    <xf numFmtId="0" fontId="18" fillId="7" borderId="22" xfId="1" applyFont="1" applyFill="1" applyBorder="1" applyAlignment="1">
      <alignment horizontal="left" wrapText="1"/>
    </xf>
    <xf numFmtId="0" fontId="18" fillId="7" borderId="16" xfId="1" applyFont="1" applyFill="1" applyBorder="1" applyAlignment="1">
      <alignment horizontal="left" wrapText="1"/>
    </xf>
    <xf numFmtId="0" fontId="3" fillId="5" borderId="0" xfId="0" applyFont="1" applyFill="1" applyBorder="1" applyAlignment="1">
      <alignment horizontal="center" vertical="center"/>
    </xf>
    <xf numFmtId="0" fontId="3" fillId="5" borderId="5" xfId="0" applyFont="1" applyFill="1" applyBorder="1" applyAlignment="1">
      <alignment horizontal="center" vertic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cellXfs>
  <cellStyles count="3">
    <cellStyle name="Hyperlink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lv-LV"/>
              <a:t>Koriģēti kolostrometra rādījumi</a:t>
            </a:r>
          </a:p>
        </c:rich>
      </c:tx>
      <c:layout>
        <c:manualLayout>
          <c:xMode val="edge"/>
          <c:yMode val="edge"/>
          <c:x val="0.293007769145394"/>
          <c:y val="0"/>
        </c:manualLayout>
      </c:layout>
      <c:overlay val="0"/>
      <c:spPr>
        <a:noFill/>
        <a:ln w="25400">
          <a:noFill/>
        </a:ln>
      </c:spPr>
    </c:title>
    <c:autoTitleDeleted val="0"/>
    <c:plotArea>
      <c:layout>
        <c:manualLayout>
          <c:layoutTarget val="inner"/>
          <c:xMode val="edge"/>
          <c:yMode val="edge"/>
          <c:x val="0.13984461709211987"/>
          <c:y val="8.9481946624803771E-2"/>
          <c:w val="0.86015538290788018"/>
          <c:h val="0.76295133437990581"/>
        </c:manualLayout>
      </c:layout>
      <c:lineChart>
        <c:grouping val="standard"/>
        <c:varyColors val="0"/>
        <c:ser>
          <c:idx val="1"/>
          <c:order val="0"/>
          <c:tx>
            <c:strRef>
              <c:f>Tabula!$C$14</c:f>
              <c:strCache>
                <c:ptCount val="1"/>
                <c:pt idx="0">
                  <c:v>52 °F</c:v>
                </c:pt>
              </c:strCache>
            </c:strRef>
          </c:tx>
          <c:spPr>
            <a:ln w="38100">
              <a:solidFill>
                <a:srgbClr val="0000FF"/>
              </a:solidFill>
              <a:prstDash val="solid"/>
            </a:ln>
          </c:spPr>
          <c:marker>
            <c:symbol val="none"/>
          </c:marker>
          <c:cat>
            <c:numRef>
              <c:f>Tabula!$A$15:$A$27</c:f>
              <c:numCache>
                <c:formatCode>General</c:formatCode>
                <c:ptCount val="13"/>
                <c:pt idx="0">
                  <c:v>10</c:v>
                </c:pt>
                <c:pt idx="1">
                  <c:v>20</c:v>
                </c:pt>
                <c:pt idx="2">
                  <c:v>30</c:v>
                </c:pt>
                <c:pt idx="3">
                  <c:v>40</c:v>
                </c:pt>
                <c:pt idx="4">
                  <c:v>50</c:v>
                </c:pt>
                <c:pt idx="5">
                  <c:v>60</c:v>
                </c:pt>
                <c:pt idx="6">
                  <c:v>70</c:v>
                </c:pt>
                <c:pt idx="7">
                  <c:v>80</c:v>
                </c:pt>
                <c:pt idx="8">
                  <c:v>90</c:v>
                </c:pt>
                <c:pt idx="9">
                  <c:v>100</c:v>
                </c:pt>
                <c:pt idx="10">
                  <c:v>110</c:v>
                </c:pt>
                <c:pt idx="11">
                  <c:v>120</c:v>
                </c:pt>
                <c:pt idx="12">
                  <c:v>130</c:v>
                </c:pt>
              </c:numCache>
            </c:numRef>
          </c:cat>
          <c:val>
            <c:numRef>
              <c:f>Tabula!$C$15:$C$27</c:f>
              <c:numCache>
                <c:formatCode>0.0</c:formatCode>
                <c:ptCount val="13"/>
                <c:pt idx="0">
                  <c:v>5.68888888888889</c:v>
                </c:pt>
                <c:pt idx="1">
                  <c:v>15.68888888888889</c:v>
                </c:pt>
                <c:pt idx="2">
                  <c:v>25.68888888888889</c:v>
                </c:pt>
                <c:pt idx="3">
                  <c:v>35.68888888888889</c:v>
                </c:pt>
                <c:pt idx="4">
                  <c:v>45.688888888888883</c:v>
                </c:pt>
                <c:pt idx="5">
                  <c:v>55.688888888888883</c:v>
                </c:pt>
                <c:pt idx="6">
                  <c:v>65.688888888888883</c:v>
                </c:pt>
                <c:pt idx="7">
                  <c:v>75.688888888888883</c:v>
                </c:pt>
                <c:pt idx="8">
                  <c:v>85.688888888888883</c:v>
                </c:pt>
                <c:pt idx="9">
                  <c:v>95.688888888888883</c:v>
                </c:pt>
                <c:pt idx="10">
                  <c:v>105.68888888888888</c:v>
                </c:pt>
                <c:pt idx="11">
                  <c:v>115.68888888888888</c:v>
                </c:pt>
                <c:pt idx="12">
                  <c:v>125.68888888888888</c:v>
                </c:pt>
              </c:numCache>
            </c:numRef>
          </c:val>
          <c:smooth val="0"/>
        </c:ser>
        <c:dLbls>
          <c:showLegendKey val="0"/>
          <c:showVal val="0"/>
          <c:showCatName val="0"/>
          <c:showSerName val="0"/>
          <c:showPercent val="0"/>
          <c:showBubbleSize val="0"/>
        </c:dLbls>
        <c:marker val="1"/>
        <c:smooth val="0"/>
        <c:axId val="74638080"/>
        <c:axId val="74640000"/>
      </c:lineChart>
      <c:catAx>
        <c:axId val="7463808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800" b="1" i="0" u="none" strike="noStrike" baseline="0">
                    <a:solidFill>
                      <a:srgbClr val="000000"/>
                    </a:solidFill>
                    <a:latin typeface="Arial"/>
                    <a:ea typeface="Arial"/>
                    <a:cs typeface="Arial"/>
                  </a:defRPr>
                </a:pPr>
                <a:r>
                  <a:rPr lang="en-US"/>
                  <a:t>Pirmpiena IG pret izmērīto (mg/ml)</a:t>
                </a:r>
              </a:p>
            </c:rich>
          </c:tx>
          <c:layout>
            <c:manualLayout>
              <c:xMode val="edge"/>
              <c:yMode val="edge"/>
              <c:x val="0.3462819089900111"/>
              <c:y val="0.93249607535321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lv-LV"/>
          </a:p>
        </c:txPr>
        <c:crossAx val="74640000"/>
        <c:crossesAt val="-20"/>
        <c:auto val="1"/>
        <c:lblAlgn val="ctr"/>
        <c:lblOffset val="100"/>
        <c:tickLblSkip val="1"/>
        <c:tickMarkSkip val="1"/>
        <c:noMultiLvlLbl val="0"/>
      </c:catAx>
      <c:valAx>
        <c:axId val="74640000"/>
        <c:scaling>
          <c:orientation val="minMax"/>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800" b="1" i="0" u="none" strike="noStrike" baseline="0">
                    <a:solidFill>
                      <a:srgbClr val="000000"/>
                    </a:solidFill>
                    <a:latin typeface="Arial"/>
                    <a:ea typeface="Arial"/>
                    <a:cs typeface="Arial"/>
                  </a:defRPr>
                </a:pPr>
                <a:r>
                  <a:rPr lang="lv-LV"/>
                  <a:t>Koriģēts pirmpiena Ig (mg/ml)</a:t>
                </a:r>
              </a:p>
            </c:rich>
          </c:tx>
          <c:layout>
            <c:manualLayout>
              <c:xMode val="edge"/>
              <c:yMode val="edge"/>
              <c:x val="0"/>
              <c:y val="0.18681318681318682"/>
            </c:manualLayout>
          </c:layout>
          <c:overlay val="0"/>
          <c:spPr>
            <a:noFill/>
            <a:ln w="25400">
              <a:noFill/>
            </a:ln>
          </c:spPr>
        </c:title>
        <c:numFmt formatCode="0.0" sourceLinked="1"/>
        <c:majorTickMark val="out"/>
        <c:minorTickMark val="in"/>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lv-LV"/>
          </a:p>
        </c:txPr>
        <c:crossAx val="74638080"/>
        <c:crosses val="autoZero"/>
        <c:crossBetween val="between"/>
        <c:minorUnit val="5"/>
      </c:valAx>
      <c:spPr>
        <a:noFill/>
        <a:ln w="12700">
          <a:solidFill>
            <a:srgbClr val="808080"/>
          </a:solidFill>
          <a:prstDash val="solid"/>
        </a:ln>
      </c:spPr>
    </c:plotArea>
    <c:legend>
      <c:legendPos val="r"/>
      <c:layout>
        <c:manualLayout>
          <c:xMode val="edge"/>
          <c:yMode val="edge"/>
          <c:x val="0.85460599334073251"/>
          <c:y val="7.0643642072213506E-2"/>
          <c:w val="0.14317425083240842"/>
          <c:h val="5.3375196232339092E-2"/>
        </c:manualLayout>
      </c:layout>
      <c:overlay val="0"/>
      <c:spPr>
        <a:solidFill>
          <a:srgbClr val="FFFFCC"/>
        </a:solidFill>
        <a:ln w="3175">
          <a:solidFill>
            <a:srgbClr val="000000"/>
          </a:solidFill>
          <a:prstDash val="solid"/>
        </a:ln>
      </c:spPr>
      <c:txPr>
        <a:bodyPr/>
        <a:lstStyle/>
        <a:p>
          <a:pPr>
            <a:defRPr sz="1470" b="0" i="0" u="none" strike="noStrike" baseline="0">
              <a:solidFill>
                <a:srgbClr val="000000"/>
              </a:solidFill>
              <a:latin typeface="Arial"/>
              <a:ea typeface="Arial"/>
              <a:cs typeface="Arial"/>
            </a:defRPr>
          </a:pPr>
          <a:endParaRPr lang="lv-LV"/>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lv-LV"/>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lv-LV"/>
              <a:t>Koriģēti kolostrometra rādījumi</a:t>
            </a:r>
          </a:p>
        </c:rich>
      </c:tx>
      <c:layout>
        <c:manualLayout>
          <c:xMode val="edge"/>
          <c:yMode val="edge"/>
          <c:x val="0.25971143174250833"/>
          <c:y val="0"/>
        </c:manualLayout>
      </c:layout>
      <c:overlay val="0"/>
      <c:spPr>
        <a:noFill/>
        <a:ln w="25400">
          <a:noFill/>
        </a:ln>
      </c:spPr>
    </c:title>
    <c:autoTitleDeleted val="0"/>
    <c:plotArea>
      <c:layout>
        <c:manualLayout>
          <c:layoutTarget val="inner"/>
          <c:xMode val="edge"/>
          <c:yMode val="edge"/>
          <c:x val="0.13540510543840178"/>
          <c:y val="9.2621664050235475E-2"/>
          <c:w val="0.86459489456159822"/>
          <c:h val="0.75824175824175821"/>
        </c:manualLayout>
      </c:layout>
      <c:lineChart>
        <c:grouping val="standard"/>
        <c:varyColors val="0"/>
        <c:ser>
          <c:idx val="1"/>
          <c:order val="0"/>
          <c:tx>
            <c:strRef>
              <c:f>Tabula!$C$14</c:f>
              <c:strCache>
                <c:ptCount val="1"/>
                <c:pt idx="0">
                  <c:v>52 °F</c:v>
                </c:pt>
              </c:strCache>
            </c:strRef>
          </c:tx>
          <c:spPr>
            <a:ln w="38100">
              <a:solidFill>
                <a:srgbClr val="0000FF"/>
              </a:solidFill>
              <a:prstDash val="solid"/>
            </a:ln>
          </c:spPr>
          <c:marker>
            <c:symbol val="none"/>
          </c:marker>
          <c:cat>
            <c:numRef>
              <c:f>Tabula!$A$15:$A$27</c:f>
              <c:numCache>
                <c:formatCode>General</c:formatCode>
                <c:ptCount val="13"/>
                <c:pt idx="0">
                  <c:v>10</c:v>
                </c:pt>
                <c:pt idx="1">
                  <c:v>20</c:v>
                </c:pt>
                <c:pt idx="2">
                  <c:v>30</c:v>
                </c:pt>
                <c:pt idx="3">
                  <c:v>40</c:v>
                </c:pt>
                <c:pt idx="4">
                  <c:v>50</c:v>
                </c:pt>
                <c:pt idx="5">
                  <c:v>60</c:v>
                </c:pt>
                <c:pt idx="6">
                  <c:v>70</c:v>
                </c:pt>
                <c:pt idx="7">
                  <c:v>80</c:v>
                </c:pt>
                <c:pt idx="8">
                  <c:v>90</c:v>
                </c:pt>
                <c:pt idx="9">
                  <c:v>100</c:v>
                </c:pt>
                <c:pt idx="10">
                  <c:v>110</c:v>
                </c:pt>
                <c:pt idx="11">
                  <c:v>120</c:v>
                </c:pt>
                <c:pt idx="12">
                  <c:v>130</c:v>
                </c:pt>
              </c:numCache>
            </c:numRef>
          </c:cat>
          <c:val>
            <c:numRef>
              <c:f>Tabula!$C$15:$C$27</c:f>
              <c:numCache>
                <c:formatCode>0.0</c:formatCode>
                <c:ptCount val="13"/>
                <c:pt idx="0">
                  <c:v>5.68888888888889</c:v>
                </c:pt>
                <c:pt idx="1">
                  <c:v>15.68888888888889</c:v>
                </c:pt>
                <c:pt idx="2">
                  <c:v>25.68888888888889</c:v>
                </c:pt>
                <c:pt idx="3">
                  <c:v>35.68888888888889</c:v>
                </c:pt>
                <c:pt idx="4">
                  <c:v>45.688888888888883</c:v>
                </c:pt>
                <c:pt idx="5">
                  <c:v>55.688888888888883</c:v>
                </c:pt>
                <c:pt idx="6">
                  <c:v>65.688888888888883</c:v>
                </c:pt>
                <c:pt idx="7">
                  <c:v>75.688888888888883</c:v>
                </c:pt>
                <c:pt idx="8">
                  <c:v>85.688888888888883</c:v>
                </c:pt>
                <c:pt idx="9">
                  <c:v>95.688888888888883</c:v>
                </c:pt>
                <c:pt idx="10">
                  <c:v>105.68888888888888</c:v>
                </c:pt>
                <c:pt idx="11">
                  <c:v>115.68888888888888</c:v>
                </c:pt>
                <c:pt idx="12">
                  <c:v>125.68888888888888</c:v>
                </c:pt>
              </c:numCache>
            </c:numRef>
          </c:val>
          <c:smooth val="0"/>
        </c:ser>
        <c:ser>
          <c:idx val="0"/>
          <c:order val="1"/>
          <c:tx>
            <c:strRef>
              <c:f>Tabula!$D$14</c:f>
              <c:strCache>
                <c:ptCount val="1"/>
                <c:pt idx="0">
                  <c:v>68 °F</c:v>
                </c:pt>
              </c:strCache>
            </c:strRef>
          </c:tx>
          <c:spPr>
            <a:ln w="38100">
              <a:solidFill>
                <a:srgbClr val="FF6600"/>
              </a:solidFill>
              <a:prstDash val="solid"/>
            </a:ln>
          </c:spPr>
          <c:marker>
            <c:symbol val="none"/>
          </c:marker>
          <c:cat>
            <c:numRef>
              <c:f>Tabula!$A$15:$A$27</c:f>
              <c:numCache>
                <c:formatCode>General</c:formatCode>
                <c:ptCount val="13"/>
                <c:pt idx="0">
                  <c:v>10</c:v>
                </c:pt>
                <c:pt idx="1">
                  <c:v>20</c:v>
                </c:pt>
                <c:pt idx="2">
                  <c:v>30</c:v>
                </c:pt>
                <c:pt idx="3">
                  <c:v>40</c:v>
                </c:pt>
                <c:pt idx="4">
                  <c:v>50</c:v>
                </c:pt>
                <c:pt idx="5">
                  <c:v>60</c:v>
                </c:pt>
                <c:pt idx="6">
                  <c:v>70</c:v>
                </c:pt>
                <c:pt idx="7">
                  <c:v>80</c:v>
                </c:pt>
                <c:pt idx="8">
                  <c:v>90</c:v>
                </c:pt>
                <c:pt idx="9">
                  <c:v>100</c:v>
                </c:pt>
                <c:pt idx="10">
                  <c:v>110</c:v>
                </c:pt>
                <c:pt idx="11">
                  <c:v>120</c:v>
                </c:pt>
                <c:pt idx="12">
                  <c:v>130</c:v>
                </c:pt>
              </c:numCache>
            </c:numRef>
          </c:cat>
          <c:val>
            <c:numRef>
              <c:f>Tabula!$D$15:$D$27</c:f>
              <c:numCache>
                <c:formatCode>0.0</c:formatCode>
                <c:ptCount val="13"/>
                <c:pt idx="0">
                  <c:v>12.8</c:v>
                </c:pt>
                <c:pt idx="1">
                  <c:v>22.8</c:v>
                </c:pt>
                <c:pt idx="2">
                  <c:v>32.799999999999997</c:v>
                </c:pt>
                <c:pt idx="3">
                  <c:v>42.8</c:v>
                </c:pt>
                <c:pt idx="4">
                  <c:v>52.8</c:v>
                </c:pt>
                <c:pt idx="5">
                  <c:v>62.8</c:v>
                </c:pt>
                <c:pt idx="6">
                  <c:v>72.8</c:v>
                </c:pt>
                <c:pt idx="7">
                  <c:v>82.8</c:v>
                </c:pt>
                <c:pt idx="8">
                  <c:v>92.8</c:v>
                </c:pt>
                <c:pt idx="9">
                  <c:v>102.8</c:v>
                </c:pt>
                <c:pt idx="10">
                  <c:v>112.8</c:v>
                </c:pt>
                <c:pt idx="11">
                  <c:v>122.8</c:v>
                </c:pt>
                <c:pt idx="12">
                  <c:v>132.80000000000001</c:v>
                </c:pt>
              </c:numCache>
            </c:numRef>
          </c:val>
          <c:smooth val="0"/>
        </c:ser>
        <c:dLbls>
          <c:showLegendKey val="0"/>
          <c:showVal val="0"/>
          <c:showCatName val="0"/>
          <c:showSerName val="0"/>
          <c:showPercent val="0"/>
          <c:showBubbleSize val="0"/>
        </c:dLbls>
        <c:marker val="1"/>
        <c:smooth val="0"/>
        <c:axId val="76657024"/>
        <c:axId val="76658944"/>
      </c:lineChart>
      <c:catAx>
        <c:axId val="7665702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800" b="1" i="0" u="none" strike="noStrike" baseline="0">
                    <a:solidFill>
                      <a:srgbClr val="000000"/>
                    </a:solidFill>
                    <a:latin typeface="Arial"/>
                    <a:ea typeface="Arial"/>
                    <a:cs typeface="Arial"/>
                  </a:defRPr>
                </a:pPr>
                <a:r>
                  <a:rPr lang="lv-LV"/>
                  <a:t>Pirmpiena</a:t>
                </a:r>
                <a:r>
                  <a:rPr lang="en-US"/>
                  <a:t> Ig </a:t>
                </a:r>
                <a:r>
                  <a:rPr lang="lv-LV"/>
                  <a:t>pret</a:t>
                </a:r>
                <a:r>
                  <a:rPr lang="en-US"/>
                  <a:t> </a:t>
                </a:r>
                <a:r>
                  <a:rPr lang="lv-LV"/>
                  <a:t>izmērīto</a:t>
                </a:r>
                <a:r>
                  <a:rPr lang="en-US"/>
                  <a:t> (mg/ml)</a:t>
                </a:r>
              </a:p>
            </c:rich>
          </c:tx>
          <c:layout>
            <c:manualLayout>
              <c:xMode val="edge"/>
              <c:yMode val="edge"/>
              <c:x val="0.34406215316315203"/>
              <c:y val="0.9309262166405023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lv-LV"/>
          </a:p>
        </c:txPr>
        <c:crossAx val="76658944"/>
        <c:crossesAt val="-20"/>
        <c:auto val="1"/>
        <c:lblAlgn val="ctr"/>
        <c:lblOffset val="100"/>
        <c:tickLblSkip val="1"/>
        <c:tickMarkSkip val="1"/>
        <c:noMultiLvlLbl val="0"/>
      </c:catAx>
      <c:valAx>
        <c:axId val="76658944"/>
        <c:scaling>
          <c:orientation val="minMax"/>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800" b="1" i="0" u="none" strike="noStrike" baseline="0">
                    <a:solidFill>
                      <a:srgbClr val="000000"/>
                    </a:solidFill>
                    <a:latin typeface="Arial"/>
                    <a:ea typeface="Arial"/>
                    <a:cs typeface="Arial"/>
                  </a:defRPr>
                </a:pPr>
                <a:r>
                  <a:rPr lang="lv-LV"/>
                  <a:t>Koriģēts pirmpiena</a:t>
                </a:r>
                <a:r>
                  <a:rPr lang="en-US"/>
                  <a:t> Ig (mg/ml)</a:t>
                </a:r>
              </a:p>
            </c:rich>
          </c:tx>
          <c:layout>
            <c:manualLayout>
              <c:xMode val="edge"/>
              <c:yMode val="edge"/>
              <c:x val="2.2197558268590455E-3"/>
              <c:y val="0.20565149136577707"/>
            </c:manualLayout>
          </c:layout>
          <c:overlay val="0"/>
          <c:spPr>
            <a:noFill/>
            <a:ln w="25400">
              <a:noFill/>
            </a:ln>
          </c:spPr>
        </c:title>
        <c:numFmt formatCode="0.0" sourceLinked="1"/>
        <c:majorTickMark val="out"/>
        <c:minorTickMark val="in"/>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lv-LV"/>
          </a:p>
        </c:txPr>
        <c:crossAx val="76657024"/>
        <c:crosses val="autoZero"/>
        <c:crossBetween val="between"/>
        <c:minorUnit val="5"/>
      </c:valAx>
      <c:spPr>
        <a:noFill/>
        <a:ln w="12700">
          <a:solidFill>
            <a:srgbClr val="808080"/>
          </a:solidFill>
          <a:prstDash val="solid"/>
        </a:ln>
      </c:spPr>
    </c:plotArea>
    <c:legend>
      <c:legendPos val="r"/>
      <c:layout>
        <c:manualLayout>
          <c:xMode val="edge"/>
          <c:yMode val="edge"/>
          <c:x val="0.70699223085460594"/>
          <c:y val="5.9654631083202514E-2"/>
          <c:w val="0.29189789123196447"/>
          <c:h val="5.3375196232339092E-2"/>
        </c:manualLayout>
      </c:layout>
      <c:overlay val="0"/>
      <c:spPr>
        <a:solidFill>
          <a:srgbClr val="FFFFCC"/>
        </a:solidFill>
        <a:ln w="3175">
          <a:solidFill>
            <a:srgbClr val="000000"/>
          </a:solidFill>
          <a:prstDash val="solid"/>
        </a:ln>
      </c:spPr>
      <c:txPr>
        <a:bodyPr/>
        <a:lstStyle/>
        <a:p>
          <a:pPr>
            <a:defRPr sz="1470" b="0" i="0" u="none" strike="noStrike" baseline="0">
              <a:solidFill>
                <a:srgbClr val="000000"/>
              </a:solidFill>
              <a:latin typeface="Arial"/>
              <a:ea typeface="Arial"/>
              <a:cs typeface="Arial"/>
            </a:defRPr>
          </a:pPr>
          <a:endParaRPr lang="lv-LV"/>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lv-LV"/>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lv-LV"/>
              <a:t>Koriģēti kolostrometra rādījumi</a:t>
            </a:r>
          </a:p>
        </c:rich>
      </c:tx>
      <c:layout>
        <c:manualLayout>
          <c:xMode val="edge"/>
          <c:yMode val="edge"/>
          <c:x val="0.26526082130965595"/>
          <c:y val="0"/>
        </c:manualLayout>
      </c:layout>
      <c:overlay val="0"/>
      <c:spPr>
        <a:noFill/>
        <a:ln w="25400">
          <a:noFill/>
        </a:ln>
      </c:spPr>
    </c:title>
    <c:autoTitleDeleted val="0"/>
    <c:plotArea>
      <c:layout>
        <c:manualLayout>
          <c:layoutTarget val="inner"/>
          <c:xMode val="edge"/>
          <c:yMode val="edge"/>
          <c:x val="0.13540510543840178"/>
          <c:y val="9.4191522762951341E-2"/>
          <c:w val="0.86459489456159822"/>
          <c:h val="0.75824175824175821"/>
        </c:manualLayout>
      </c:layout>
      <c:lineChart>
        <c:grouping val="standard"/>
        <c:varyColors val="0"/>
        <c:ser>
          <c:idx val="1"/>
          <c:order val="0"/>
          <c:tx>
            <c:strRef>
              <c:f>Tabula!$C$14</c:f>
              <c:strCache>
                <c:ptCount val="1"/>
                <c:pt idx="0">
                  <c:v>52 °F</c:v>
                </c:pt>
              </c:strCache>
            </c:strRef>
          </c:tx>
          <c:spPr>
            <a:ln w="38100">
              <a:solidFill>
                <a:srgbClr val="0000FF"/>
              </a:solidFill>
              <a:prstDash val="solid"/>
            </a:ln>
          </c:spPr>
          <c:marker>
            <c:symbol val="none"/>
          </c:marker>
          <c:cat>
            <c:numRef>
              <c:f>Tabula!$A$15:$A$27</c:f>
              <c:numCache>
                <c:formatCode>General</c:formatCode>
                <c:ptCount val="13"/>
                <c:pt idx="0">
                  <c:v>10</c:v>
                </c:pt>
                <c:pt idx="1">
                  <c:v>20</c:v>
                </c:pt>
                <c:pt idx="2">
                  <c:v>30</c:v>
                </c:pt>
                <c:pt idx="3">
                  <c:v>40</c:v>
                </c:pt>
                <c:pt idx="4">
                  <c:v>50</c:v>
                </c:pt>
                <c:pt idx="5">
                  <c:v>60</c:v>
                </c:pt>
                <c:pt idx="6">
                  <c:v>70</c:v>
                </c:pt>
                <c:pt idx="7">
                  <c:v>80</c:v>
                </c:pt>
                <c:pt idx="8">
                  <c:v>90</c:v>
                </c:pt>
                <c:pt idx="9">
                  <c:v>100</c:v>
                </c:pt>
                <c:pt idx="10">
                  <c:v>110</c:v>
                </c:pt>
                <c:pt idx="11">
                  <c:v>120</c:v>
                </c:pt>
                <c:pt idx="12">
                  <c:v>130</c:v>
                </c:pt>
              </c:numCache>
            </c:numRef>
          </c:cat>
          <c:val>
            <c:numRef>
              <c:f>Tabula!$C$15:$C$27</c:f>
              <c:numCache>
                <c:formatCode>0.0</c:formatCode>
                <c:ptCount val="13"/>
                <c:pt idx="0">
                  <c:v>5.68888888888889</c:v>
                </c:pt>
                <c:pt idx="1">
                  <c:v>15.68888888888889</c:v>
                </c:pt>
                <c:pt idx="2">
                  <c:v>25.68888888888889</c:v>
                </c:pt>
                <c:pt idx="3">
                  <c:v>35.68888888888889</c:v>
                </c:pt>
                <c:pt idx="4">
                  <c:v>45.688888888888883</c:v>
                </c:pt>
                <c:pt idx="5">
                  <c:v>55.688888888888883</c:v>
                </c:pt>
                <c:pt idx="6">
                  <c:v>65.688888888888883</c:v>
                </c:pt>
                <c:pt idx="7">
                  <c:v>75.688888888888883</c:v>
                </c:pt>
                <c:pt idx="8">
                  <c:v>85.688888888888883</c:v>
                </c:pt>
                <c:pt idx="9">
                  <c:v>95.688888888888883</c:v>
                </c:pt>
                <c:pt idx="10">
                  <c:v>105.68888888888888</c:v>
                </c:pt>
                <c:pt idx="11">
                  <c:v>115.68888888888888</c:v>
                </c:pt>
                <c:pt idx="12">
                  <c:v>125.68888888888888</c:v>
                </c:pt>
              </c:numCache>
            </c:numRef>
          </c:val>
          <c:smooth val="0"/>
        </c:ser>
        <c:ser>
          <c:idx val="0"/>
          <c:order val="1"/>
          <c:tx>
            <c:strRef>
              <c:f>Tabula!$D$14</c:f>
              <c:strCache>
                <c:ptCount val="1"/>
                <c:pt idx="0">
                  <c:v>68 °F</c:v>
                </c:pt>
              </c:strCache>
            </c:strRef>
          </c:tx>
          <c:spPr>
            <a:ln w="38100">
              <a:solidFill>
                <a:srgbClr val="FF6600"/>
              </a:solidFill>
              <a:prstDash val="solid"/>
            </a:ln>
          </c:spPr>
          <c:marker>
            <c:symbol val="none"/>
          </c:marker>
          <c:cat>
            <c:numRef>
              <c:f>Tabula!$A$15:$A$27</c:f>
              <c:numCache>
                <c:formatCode>General</c:formatCode>
                <c:ptCount val="13"/>
                <c:pt idx="0">
                  <c:v>10</c:v>
                </c:pt>
                <c:pt idx="1">
                  <c:v>20</c:v>
                </c:pt>
                <c:pt idx="2">
                  <c:v>30</c:v>
                </c:pt>
                <c:pt idx="3">
                  <c:v>40</c:v>
                </c:pt>
                <c:pt idx="4">
                  <c:v>50</c:v>
                </c:pt>
                <c:pt idx="5">
                  <c:v>60</c:v>
                </c:pt>
                <c:pt idx="6">
                  <c:v>70</c:v>
                </c:pt>
                <c:pt idx="7">
                  <c:v>80</c:v>
                </c:pt>
                <c:pt idx="8">
                  <c:v>90</c:v>
                </c:pt>
                <c:pt idx="9">
                  <c:v>100</c:v>
                </c:pt>
                <c:pt idx="10">
                  <c:v>110</c:v>
                </c:pt>
                <c:pt idx="11">
                  <c:v>120</c:v>
                </c:pt>
                <c:pt idx="12">
                  <c:v>130</c:v>
                </c:pt>
              </c:numCache>
            </c:numRef>
          </c:cat>
          <c:val>
            <c:numRef>
              <c:f>Tabula!$D$15:$D$27</c:f>
              <c:numCache>
                <c:formatCode>0.0</c:formatCode>
                <c:ptCount val="13"/>
                <c:pt idx="0">
                  <c:v>12.8</c:v>
                </c:pt>
                <c:pt idx="1">
                  <c:v>22.8</c:v>
                </c:pt>
                <c:pt idx="2">
                  <c:v>32.799999999999997</c:v>
                </c:pt>
                <c:pt idx="3">
                  <c:v>42.8</c:v>
                </c:pt>
                <c:pt idx="4">
                  <c:v>52.8</c:v>
                </c:pt>
                <c:pt idx="5">
                  <c:v>62.8</c:v>
                </c:pt>
                <c:pt idx="6">
                  <c:v>72.8</c:v>
                </c:pt>
                <c:pt idx="7">
                  <c:v>82.8</c:v>
                </c:pt>
                <c:pt idx="8">
                  <c:v>92.8</c:v>
                </c:pt>
                <c:pt idx="9">
                  <c:v>102.8</c:v>
                </c:pt>
                <c:pt idx="10">
                  <c:v>112.8</c:v>
                </c:pt>
                <c:pt idx="11">
                  <c:v>122.8</c:v>
                </c:pt>
                <c:pt idx="12">
                  <c:v>132.80000000000001</c:v>
                </c:pt>
              </c:numCache>
            </c:numRef>
          </c:val>
          <c:smooth val="0"/>
        </c:ser>
        <c:ser>
          <c:idx val="2"/>
          <c:order val="2"/>
          <c:tx>
            <c:strRef>
              <c:f>Tabula!$E$14</c:f>
              <c:strCache>
                <c:ptCount val="1"/>
                <c:pt idx="0">
                  <c:v>90 °F</c:v>
                </c:pt>
              </c:strCache>
            </c:strRef>
          </c:tx>
          <c:spPr>
            <a:ln w="38100">
              <a:solidFill>
                <a:srgbClr val="008000"/>
              </a:solidFill>
              <a:prstDash val="solid"/>
            </a:ln>
          </c:spPr>
          <c:marker>
            <c:symbol val="none"/>
          </c:marker>
          <c:cat>
            <c:numRef>
              <c:f>Tabula!$A$15:$A$27</c:f>
              <c:numCache>
                <c:formatCode>General</c:formatCode>
                <c:ptCount val="13"/>
                <c:pt idx="0">
                  <c:v>10</c:v>
                </c:pt>
                <c:pt idx="1">
                  <c:v>20</c:v>
                </c:pt>
                <c:pt idx="2">
                  <c:v>30</c:v>
                </c:pt>
                <c:pt idx="3">
                  <c:v>40</c:v>
                </c:pt>
                <c:pt idx="4">
                  <c:v>50</c:v>
                </c:pt>
                <c:pt idx="5">
                  <c:v>60</c:v>
                </c:pt>
                <c:pt idx="6">
                  <c:v>70</c:v>
                </c:pt>
                <c:pt idx="7">
                  <c:v>80</c:v>
                </c:pt>
                <c:pt idx="8">
                  <c:v>90</c:v>
                </c:pt>
                <c:pt idx="9">
                  <c:v>100</c:v>
                </c:pt>
                <c:pt idx="10">
                  <c:v>110</c:v>
                </c:pt>
                <c:pt idx="11">
                  <c:v>120</c:v>
                </c:pt>
                <c:pt idx="12">
                  <c:v>130</c:v>
                </c:pt>
              </c:numCache>
            </c:numRef>
          </c:cat>
          <c:val>
            <c:numRef>
              <c:f>Tabula!$E$15:$E$27</c:f>
              <c:numCache>
                <c:formatCode>0.0</c:formatCode>
                <c:ptCount val="13"/>
                <c:pt idx="0">
                  <c:v>22.577777777777779</c:v>
                </c:pt>
                <c:pt idx="1">
                  <c:v>32.577777777777783</c:v>
                </c:pt>
                <c:pt idx="2">
                  <c:v>42.577777777777783</c:v>
                </c:pt>
                <c:pt idx="3">
                  <c:v>52.577777777777783</c:v>
                </c:pt>
                <c:pt idx="4">
                  <c:v>62.577777777777776</c:v>
                </c:pt>
                <c:pt idx="5">
                  <c:v>72.577777777777783</c:v>
                </c:pt>
                <c:pt idx="6">
                  <c:v>82.577777777777783</c:v>
                </c:pt>
                <c:pt idx="7">
                  <c:v>92.577777777777783</c:v>
                </c:pt>
                <c:pt idx="8">
                  <c:v>102.57777777777778</c:v>
                </c:pt>
                <c:pt idx="9">
                  <c:v>112.57777777777778</c:v>
                </c:pt>
                <c:pt idx="10">
                  <c:v>122.57777777777778</c:v>
                </c:pt>
                <c:pt idx="11">
                  <c:v>132.57777777777778</c:v>
                </c:pt>
                <c:pt idx="12">
                  <c:v>142.57777777777778</c:v>
                </c:pt>
              </c:numCache>
            </c:numRef>
          </c:val>
          <c:smooth val="0"/>
        </c:ser>
        <c:dLbls>
          <c:showLegendKey val="0"/>
          <c:showVal val="0"/>
          <c:showCatName val="0"/>
          <c:showSerName val="0"/>
          <c:showPercent val="0"/>
          <c:showBubbleSize val="0"/>
        </c:dLbls>
        <c:marker val="1"/>
        <c:smooth val="0"/>
        <c:axId val="77026048"/>
        <c:axId val="77027968"/>
      </c:lineChart>
      <c:catAx>
        <c:axId val="7702604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800" b="1" i="0" u="none" strike="noStrike" baseline="0">
                    <a:solidFill>
                      <a:srgbClr val="000000"/>
                    </a:solidFill>
                    <a:latin typeface="Arial"/>
                    <a:ea typeface="Arial"/>
                    <a:cs typeface="Arial"/>
                  </a:defRPr>
                </a:pPr>
                <a:r>
                  <a:rPr lang="lv-LV"/>
                  <a:t>Pirmpiena</a:t>
                </a:r>
                <a:r>
                  <a:rPr lang="en-US"/>
                  <a:t> Ig </a:t>
                </a:r>
                <a:r>
                  <a:rPr lang="lv-LV"/>
                  <a:t>pret izmērīto </a:t>
                </a:r>
                <a:r>
                  <a:rPr lang="en-US"/>
                  <a:t>(mg/ml)</a:t>
                </a:r>
              </a:p>
            </c:rich>
          </c:tx>
          <c:layout>
            <c:manualLayout>
              <c:xMode val="edge"/>
              <c:yMode val="edge"/>
              <c:x val="0.34406215316315203"/>
              <c:y val="0.93249607535321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lv-LV"/>
          </a:p>
        </c:txPr>
        <c:crossAx val="77027968"/>
        <c:crossesAt val="-20"/>
        <c:auto val="1"/>
        <c:lblAlgn val="ctr"/>
        <c:lblOffset val="100"/>
        <c:tickLblSkip val="1"/>
        <c:tickMarkSkip val="1"/>
        <c:noMultiLvlLbl val="0"/>
      </c:catAx>
      <c:valAx>
        <c:axId val="77027968"/>
        <c:scaling>
          <c:orientation val="minMax"/>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800" b="1" i="0" u="none" strike="noStrike" baseline="0">
                    <a:solidFill>
                      <a:srgbClr val="000000"/>
                    </a:solidFill>
                    <a:latin typeface="Arial"/>
                    <a:ea typeface="Arial"/>
                    <a:cs typeface="Arial"/>
                  </a:defRPr>
                </a:pPr>
                <a:r>
                  <a:rPr lang="lv-LV"/>
                  <a:t>Koriģēts pirmpiena </a:t>
                </a:r>
                <a:r>
                  <a:rPr lang="en-US"/>
                  <a:t>Ig (mg/ml)</a:t>
                </a:r>
              </a:p>
            </c:rich>
          </c:tx>
          <c:layout>
            <c:manualLayout>
              <c:xMode val="edge"/>
              <c:yMode val="edge"/>
              <c:x val="2.2197558268590455E-3"/>
              <c:y val="0.20722135007849293"/>
            </c:manualLayout>
          </c:layout>
          <c:overlay val="0"/>
          <c:spPr>
            <a:noFill/>
            <a:ln w="25400">
              <a:noFill/>
            </a:ln>
          </c:spPr>
        </c:title>
        <c:numFmt formatCode="0.0" sourceLinked="1"/>
        <c:majorTickMark val="out"/>
        <c:minorTickMark val="in"/>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lv-LV"/>
          </a:p>
        </c:txPr>
        <c:crossAx val="77026048"/>
        <c:crosses val="autoZero"/>
        <c:crossBetween val="between"/>
        <c:minorUnit val="5"/>
      </c:valAx>
      <c:spPr>
        <a:noFill/>
        <a:ln w="12700">
          <a:solidFill>
            <a:srgbClr val="808080"/>
          </a:solidFill>
          <a:prstDash val="solid"/>
        </a:ln>
      </c:spPr>
    </c:plotArea>
    <c:legend>
      <c:legendPos val="r"/>
      <c:layout>
        <c:manualLayout>
          <c:xMode val="edge"/>
          <c:yMode val="edge"/>
          <c:x val="0.59822419533851279"/>
          <c:y val="6.5934065934065936E-2"/>
          <c:w val="0.40066592674805773"/>
          <c:h val="5.3375196232339092E-2"/>
        </c:manualLayout>
      </c:layout>
      <c:overlay val="0"/>
      <c:spPr>
        <a:solidFill>
          <a:srgbClr val="FFFFCC"/>
        </a:solidFill>
        <a:ln w="3175">
          <a:solidFill>
            <a:srgbClr val="000000"/>
          </a:solidFill>
          <a:prstDash val="solid"/>
        </a:ln>
      </c:spPr>
      <c:txPr>
        <a:bodyPr/>
        <a:lstStyle/>
        <a:p>
          <a:pPr>
            <a:defRPr sz="1470" b="0" i="0" u="none" strike="noStrike" baseline="0">
              <a:solidFill>
                <a:srgbClr val="000000"/>
              </a:solidFill>
              <a:latin typeface="Arial"/>
              <a:ea typeface="Arial"/>
              <a:cs typeface="Arial"/>
            </a:defRPr>
          </a:pPr>
          <a:endParaRPr lang="lv-LV"/>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lv-LV"/>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lv-LV"/>
              <a:t>Koriģēti kolostrometra rādījumi</a:t>
            </a:r>
          </a:p>
        </c:rich>
      </c:tx>
      <c:layout>
        <c:manualLayout>
          <c:xMode val="edge"/>
          <c:yMode val="edge"/>
          <c:x val="0.26082130965593786"/>
          <c:y val="0"/>
        </c:manualLayout>
      </c:layout>
      <c:overlay val="0"/>
      <c:spPr>
        <a:noFill/>
        <a:ln w="25400">
          <a:noFill/>
        </a:ln>
      </c:spPr>
    </c:title>
    <c:autoTitleDeleted val="0"/>
    <c:plotArea>
      <c:layout>
        <c:manualLayout>
          <c:layoutTarget val="inner"/>
          <c:xMode val="edge"/>
          <c:yMode val="edge"/>
          <c:x val="0.13540510543840178"/>
          <c:y val="9.5761381475667193E-2"/>
          <c:w val="0.86459489456159822"/>
          <c:h val="0.75667189952904235"/>
        </c:manualLayout>
      </c:layout>
      <c:lineChart>
        <c:grouping val="standard"/>
        <c:varyColors val="0"/>
        <c:ser>
          <c:idx val="0"/>
          <c:order val="0"/>
          <c:tx>
            <c:strRef>
              <c:f>Tabula!$C$12</c:f>
              <c:strCache>
                <c:ptCount val="1"/>
                <c:pt idx="0">
                  <c:v>11,1 °C</c:v>
                </c:pt>
              </c:strCache>
            </c:strRef>
          </c:tx>
          <c:spPr>
            <a:ln w="38100">
              <a:solidFill>
                <a:srgbClr val="0000FF"/>
              </a:solidFill>
              <a:prstDash val="solid"/>
            </a:ln>
          </c:spPr>
          <c:marker>
            <c:symbol val="none"/>
          </c:marker>
          <c:cat>
            <c:numRef>
              <c:f>Tabula!$A$15:$A$27</c:f>
              <c:numCache>
                <c:formatCode>General</c:formatCode>
                <c:ptCount val="13"/>
                <c:pt idx="0">
                  <c:v>10</c:v>
                </c:pt>
                <c:pt idx="1">
                  <c:v>20</c:v>
                </c:pt>
                <c:pt idx="2">
                  <c:v>30</c:v>
                </c:pt>
                <c:pt idx="3">
                  <c:v>40</c:v>
                </c:pt>
                <c:pt idx="4">
                  <c:v>50</c:v>
                </c:pt>
                <c:pt idx="5">
                  <c:v>60</c:v>
                </c:pt>
                <c:pt idx="6">
                  <c:v>70</c:v>
                </c:pt>
                <c:pt idx="7">
                  <c:v>80</c:v>
                </c:pt>
                <c:pt idx="8">
                  <c:v>90</c:v>
                </c:pt>
                <c:pt idx="9">
                  <c:v>100</c:v>
                </c:pt>
                <c:pt idx="10">
                  <c:v>110</c:v>
                </c:pt>
                <c:pt idx="11">
                  <c:v>120</c:v>
                </c:pt>
                <c:pt idx="12">
                  <c:v>130</c:v>
                </c:pt>
              </c:numCache>
            </c:numRef>
          </c:cat>
          <c:val>
            <c:numRef>
              <c:f>Tabula!$C$15:$C$27</c:f>
              <c:numCache>
                <c:formatCode>0.0</c:formatCode>
                <c:ptCount val="13"/>
                <c:pt idx="0">
                  <c:v>5.68888888888889</c:v>
                </c:pt>
                <c:pt idx="1">
                  <c:v>15.68888888888889</c:v>
                </c:pt>
                <c:pt idx="2">
                  <c:v>25.68888888888889</c:v>
                </c:pt>
                <c:pt idx="3">
                  <c:v>35.68888888888889</c:v>
                </c:pt>
                <c:pt idx="4">
                  <c:v>45.688888888888883</c:v>
                </c:pt>
                <c:pt idx="5">
                  <c:v>55.688888888888883</c:v>
                </c:pt>
                <c:pt idx="6">
                  <c:v>65.688888888888883</c:v>
                </c:pt>
                <c:pt idx="7">
                  <c:v>75.688888888888883</c:v>
                </c:pt>
                <c:pt idx="8">
                  <c:v>85.688888888888883</c:v>
                </c:pt>
                <c:pt idx="9">
                  <c:v>95.688888888888883</c:v>
                </c:pt>
                <c:pt idx="10">
                  <c:v>105.68888888888888</c:v>
                </c:pt>
                <c:pt idx="11">
                  <c:v>115.68888888888888</c:v>
                </c:pt>
                <c:pt idx="12">
                  <c:v>125.68888888888888</c:v>
                </c:pt>
              </c:numCache>
            </c:numRef>
          </c:val>
          <c:smooth val="0"/>
        </c:ser>
        <c:ser>
          <c:idx val="5"/>
          <c:order val="1"/>
          <c:tx>
            <c:strRef>
              <c:f>Tabula!$D$12</c:f>
              <c:strCache>
                <c:ptCount val="1"/>
                <c:pt idx="0">
                  <c:v>20 °C</c:v>
                </c:pt>
              </c:strCache>
            </c:strRef>
          </c:tx>
          <c:spPr>
            <a:ln w="38100">
              <a:solidFill>
                <a:srgbClr val="FF6600"/>
              </a:solidFill>
              <a:prstDash val="solid"/>
            </a:ln>
          </c:spPr>
          <c:marker>
            <c:symbol val="none"/>
          </c:marker>
          <c:cat>
            <c:numRef>
              <c:f>Tabula!$A$15:$A$27</c:f>
              <c:numCache>
                <c:formatCode>General</c:formatCode>
                <c:ptCount val="13"/>
                <c:pt idx="0">
                  <c:v>10</c:v>
                </c:pt>
                <c:pt idx="1">
                  <c:v>20</c:v>
                </c:pt>
                <c:pt idx="2">
                  <c:v>30</c:v>
                </c:pt>
                <c:pt idx="3">
                  <c:v>40</c:v>
                </c:pt>
                <c:pt idx="4">
                  <c:v>50</c:v>
                </c:pt>
                <c:pt idx="5">
                  <c:v>60</c:v>
                </c:pt>
                <c:pt idx="6">
                  <c:v>70</c:v>
                </c:pt>
                <c:pt idx="7">
                  <c:v>80</c:v>
                </c:pt>
                <c:pt idx="8">
                  <c:v>90</c:v>
                </c:pt>
                <c:pt idx="9">
                  <c:v>100</c:v>
                </c:pt>
                <c:pt idx="10">
                  <c:v>110</c:v>
                </c:pt>
                <c:pt idx="11">
                  <c:v>120</c:v>
                </c:pt>
                <c:pt idx="12">
                  <c:v>130</c:v>
                </c:pt>
              </c:numCache>
            </c:numRef>
          </c:cat>
          <c:val>
            <c:numRef>
              <c:f>Tabula!$D$15:$D$27</c:f>
              <c:numCache>
                <c:formatCode>0.0</c:formatCode>
                <c:ptCount val="13"/>
                <c:pt idx="0">
                  <c:v>12.8</c:v>
                </c:pt>
                <c:pt idx="1">
                  <c:v>22.8</c:v>
                </c:pt>
                <c:pt idx="2">
                  <c:v>32.799999999999997</c:v>
                </c:pt>
                <c:pt idx="3">
                  <c:v>42.8</c:v>
                </c:pt>
                <c:pt idx="4">
                  <c:v>52.8</c:v>
                </c:pt>
                <c:pt idx="5">
                  <c:v>62.8</c:v>
                </c:pt>
                <c:pt idx="6">
                  <c:v>72.8</c:v>
                </c:pt>
                <c:pt idx="7">
                  <c:v>82.8</c:v>
                </c:pt>
                <c:pt idx="8">
                  <c:v>92.8</c:v>
                </c:pt>
                <c:pt idx="9">
                  <c:v>102.8</c:v>
                </c:pt>
                <c:pt idx="10">
                  <c:v>112.8</c:v>
                </c:pt>
                <c:pt idx="11">
                  <c:v>122.8</c:v>
                </c:pt>
                <c:pt idx="12">
                  <c:v>132.80000000000001</c:v>
                </c:pt>
              </c:numCache>
            </c:numRef>
          </c:val>
          <c:smooth val="0"/>
        </c:ser>
        <c:ser>
          <c:idx val="1"/>
          <c:order val="2"/>
          <c:tx>
            <c:strRef>
              <c:f>Tabula!$E$12</c:f>
              <c:strCache>
                <c:ptCount val="1"/>
                <c:pt idx="0">
                  <c:v>32.2 °C</c:v>
                </c:pt>
              </c:strCache>
            </c:strRef>
          </c:tx>
          <c:spPr>
            <a:ln w="38100">
              <a:solidFill>
                <a:srgbClr val="008000"/>
              </a:solidFill>
              <a:prstDash val="solid"/>
            </a:ln>
          </c:spPr>
          <c:marker>
            <c:symbol val="none"/>
          </c:marker>
          <c:val>
            <c:numRef>
              <c:f>Tabula!$E$15:$E$27</c:f>
              <c:numCache>
                <c:formatCode>0.0</c:formatCode>
                <c:ptCount val="13"/>
                <c:pt idx="0">
                  <c:v>22.577777777777779</c:v>
                </c:pt>
                <c:pt idx="1">
                  <c:v>32.577777777777783</c:v>
                </c:pt>
                <c:pt idx="2">
                  <c:v>42.577777777777783</c:v>
                </c:pt>
                <c:pt idx="3">
                  <c:v>52.577777777777783</c:v>
                </c:pt>
                <c:pt idx="4">
                  <c:v>62.577777777777776</c:v>
                </c:pt>
                <c:pt idx="5">
                  <c:v>72.577777777777783</c:v>
                </c:pt>
                <c:pt idx="6">
                  <c:v>82.577777777777783</c:v>
                </c:pt>
                <c:pt idx="7">
                  <c:v>92.577777777777783</c:v>
                </c:pt>
                <c:pt idx="8">
                  <c:v>102.57777777777778</c:v>
                </c:pt>
                <c:pt idx="9">
                  <c:v>112.57777777777778</c:v>
                </c:pt>
                <c:pt idx="10">
                  <c:v>122.57777777777778</c:v>
                </c:pt>
                <c:pt idx="11">
                  <c:v>132.57777777777778</c:v>
                </c:pt>
                <c:pt idx="12">
                  <c:v>142.57777777777778</c:v>
                </c:pt>
              </c:numCache>
            </c:numRef>
          </c:val>
          <c:smooth val="0"/>
        </c:ser>
        <c:dLbls>
          <c:showLegendKey val="0"/>
          <c:showVal val="0"/>
          <c:showCatName val="0"/>
          <c:showSerName val="0"/>
          <c:showPercent val="0"/>
          <c:showBubbleSize val="0"/>
        </c:dLbls>
        <c:marker val="1"/>
        <c:smooth val="0"/>
        <c:axId val="77120640"/>
        <c:axId val="77122560"/>
      </c:lineChart>
      <c:catAx>
        <c:axId val="7712064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800" b="1" i="0" u="none" strike="noStrike" baseline="0">
                    <a:solidFill>
                      <a:srgbClr val="000000"/>
                    </a:solidFill>
                    <a:latin typeface="Arial"/>
                    <a:ea typeface="Arial"/>
                    <a:cs typeface="Arial"/>
                  </a:defRPr>
                </a:pPr>
                <a:r>
                  <a:rPr lang="lv-LV"/>
                  <a:t>Pirmpiena</a:t>
                </a:r>
                <a:r>
                  <a:rPr lang="en-US"/>
                  <a:t> Ig </a:t>
                </a:r>
                <a:r>
                  <a:rPr lang="lv-LV"/>
                  <a:t>pret izmērīto </a:t>
                </a:r>
                <a:r>
                  <a:rPr lang="en-US"/>
                  <a:t>(mg/ml)</a:t>
                </a:r>
              </a:p>
            </c:rich>
          </c:tx>
          <c:layout>
            <c:manualLayout>
              <c:xMode val="edge"/>
              <c:yMode val="edge"/>
              <c:x val="0.34406215316315203"/>
              <c:y val="0.93249607535321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lv-LV"/>
          </a:p>
        </c:txPr>
        <c:crossAx val="77122560"/>
        <c:crossesAt val="-20"/>
        <c:auto val="1"/>
        <c:lblAlgn val="ctr"/>
        <c:lblOffset val="100"/>
        <c:tickLblSkip val="1"/>
        <c:tickMarkSkip val="1"/>
        <c:noMultiLvlLbl val="0"/>
      </c:catAx>
      <c:valAx>
        <c:axId val="77122560"/>
        <c:scaling>
          <c:orientation val="minMax"/>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800" b="1" i="0" u="none" strike="noStrike" baseline="0">
                    <a:solidFill>
                      <a:srgbClr val="000000"/>
                    </a:solidFill>
                    <a:latin typeface="Arial"/>
                    <a:ea typeface="Arial"/>
                    <a:cs typeface="Arial"/>
                  </a:defRPr>
                </a:pPr>
                <a:r>
                  <a:rPr lang="lv-LV"/>
                  <a:t>Koriģēts pirmpiena </a:t>
                </a:r>
                <a:r>
                  <a:rPr lang="en-US"/>
                  <a:t>Ig (mg/ml)</a:t>
                </a:r>
              </a:p>
            </c:rich>
          </c:tx>
          <c:layout>
            <c:manualLayout>
              <c:xMode val="edge"/>
              <c:yMode val="edge"/>
              <c:x val="2.2197558268590455E-3"/>
              <c:y val="0.2087912087912088"/>
            </c:manualLayout>
          </c:layout>
          <c:overlay val="0"/>
          <c:spPr>
            <a:noFill/>
            <a:ln w="25400">
              <a:noFill/>
            </a:ln>
          </c:spPr>
        </c:title>
        <c:numFmt formatCode="0.0" sourceLinked="1"/>
        <c:majorTickMark val="out"/>
        <c:minorTickMark val="in"/>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lv-LV"/>
          </a:p>
        </c:txPr>
        <c:crossAx val="77120640"/>
        <c:crosses val="autoZero"/>
        <c:crossBetween val="between"/>
        <c:minorUnit val="5"/>
      </c:valAx>
      <c:spPr>
        <a:noFill/>
        <a:ln w="12700">
          <a:solidFill>
            <a:srgbClr val="808080"/>
          </a:solidFill>
          <a:prstDash val="solid"/>
        </a:ln>
      </c:spPr>
    </c:plotArea>
    <c:legend>
      <c:legendPos val="r"/>
      <c:layout>
        <c:manualLayout>
          <c:xMode val="edge"/>
          <c:yMode val="edge"/>
          <c:x val="0.58934517203107661"/>
          <c:y val="6.4364207221350084E-2"/>
          <c:w val="0.40954495005549391"/>
          <c:h val="5.0235478806907381E-2"/>
        </c:manualLayout>
      </c:layout>
      <c:overlay val="0"/>
      <c:spPr>
        <a:solidFill>
          <a:srgbClr val="FFFFCC"/>
        </a:solidFill>
        <a:ln w="3175">
          <a:solidFill>
            <a:srgbClr val="000000"/>
          </a:solidFill>
          <a:prstDash val="solid"/>
        </a:ln>
      </c:spPr>
      <c:txPr>
        <a:bodyPr/>
        <a:lstStyle/>
        <a:p>
          <a:pPr>
            <a:defRPr sz="1470" b="0" i="0" u="none" strike="noStrike" baseline="0">
              <a:solidFill>
                <a:srgbClr val="000000"/>
              </a:solidFill>
              <a:latin typeface="Arial"/>
              <a:ea typeface="Arial"/>
              <a:cs typeface="Arial"/>
            </a:defRPr>
          </a:pPr>
          <a:endParaRPr lang="lv-LV"/>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lv-LV"/>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sheetViews>
    <sheetView zoomScale="75" workbookViewId="0"/>
  </sheetViews>
  <pageMargins left="0.75" right="0.75" top="0.75" bottom="1" header="0.5" footer="0.5"/>
  <pageSetup orientation="landscape" r:id="rId1"/>
  <headerFooter alignWithMargins="0">
    <oddFooter>&amp;LTemperature Correction of Colostrometer Values&amp;RPrinted: &amp;D</oddFooter>
  </headerFooter>
  <drawing r:id="rId2"/>
</chartsheet>
</file>

<file path=xl/chartsheets/sheet2.xml><?xml version="1.0" encoding="utf-8"?>
<chartsheet xmlns="http://schemas.openxmlformats.org/spreadsheetml/2006/main" xmlns:r="http://schemas.openxmlformats.org/officeDocument/2006/relationships">
  <sheetPr/>
  <sheetViews>
    <sheetView zoomScale="75" workbookViewId="0"/>
  </sheetViews>
  <pageMargins left="0.75" right="0.75" top="0.75" bottom="1" header="0.5" footer="0.5"/>
  <pageSetup orientation="landscape" r:id="rId1"/>
  <headerFooter alignWithMargins="0">
    <oddFooter>&amp;LTemperature Correction of Colostrometer Values&amp;RPrinted: &amp;D</oddFooter>
  </headerFooter>
  <drawing r:id="rId2"/>
</chartsheet>
</file>

<file path=xl/chartsheets/sheet3.xml><?xml version="1.0" encoding="utf-8"?>
<chartsheet xmlns="http://schemas.openxmlformats.org/spreadsheetml/2006/main" xmlns:r="http://schemas.openxmlformats.org/officeDocument/2006/relationships">
  <sheetPr/>
  <sheetViews>
    <sheetView zoomScale="75" workbookViewId="0"/>
  </sheetViews>
  <pageMargins left="0.75" right="0.75" top="0.75" bottom="1" header="0.5" footer="0.5"/>
  <pageSetup orientation="landscape" r:id="rId1"/>
  <headerFooter alignWithMargins="0">
    <oddFooter>&amp;LTemperature Correction of Colostrometer Values&amp;RPrinted: &amp;D</oddFooter>
  </headerFooter>
  <drawing r:id="rId2"/>
</chartsheet>
</file>

<file path=xl/chartsheets/sheet4.xml><?xml version="1.0" encoding="utf-8"?>
<chartsheet xmlns="http://schemas.openxmlformats.org/spreadsheetml/2006/main" xmlns:r="http://schemas.openxmlformats.org/officeDocument/2006/relationships">
  <sheetPr/>
  <sheetViews>
    <sheetView zoomScale="75" workbookViewId="0"/>
  </sheetViews>
  <pageMargins left="0.75" right="0.75" top="0.75" bottom="1" header="0.5" footer="0.5"/>
  <pageSetup orientation="landscape" r:id="rId1"/>
  <headerFooter alignWithMargins="0">
    <oddFooter>&amp;LTemperature Correction of Colostrometer Values&amp;RPrinted: &amp;D</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192280</xdr:colOff>
      <xdr:row>0</xdr:row>
      <xdr:rowOff>0</xdr:rowOff>
    </xdr:from>
    <xdr:to>
      <xdr:col>5</xdr:col>
      <xdr:colOff>71571</xdr:colOff>
      <xdr:row>1</xdr:row>
      <xdr:rowOff>129274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280" y="0"/>
          <a:ext cx="3432116" cy="1015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572500" cy="60579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0.00593</cdr:x>
      <cdr:y>0.91469</cdr:y>
    </cdr:from>
    <cdr:to>
      <cdr:x>0.24444</cdr:x>
      <cdr:y>1</cdr:y>
    </cdr:to>
    <cdr:pic>
      <cdr:nvPicPr>
        <cdr:cNvPr id="3" name="Picture 2"/>
        <cdr:cNvPicPr>
          <a:picLocks xmlns:a="http://schemas.openxmlformats.org/drawingml/2006/main" noChangeAspect="1"/>
        </cdr:cNvPicPr>
      </cdr:nvPicPr>
      <cdr:blipFill rotWithShape="1">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l="4812" b="19026"/>
        <a:stretch xmlns:a="http://schemas.openxmlformats.org/drawingml/2006/main"/>
      </cdr:blipFill>
      <cdr:spPr>
        <a:xfrm xmlns:a="http://schemas.openxmlformats.org/drawingml/2006/main">
          <a:off x="50801" y="5541096"/>
          <a:ext cx="2044700" cy="516804"/>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absoluteAnchor>
    <xdr:pos x="0" y="0"/>
    <xdr:ext cx="8572500" cy="60579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0.00889</cdr:x>
      <cdr:y>0.91469</cdr:y>
    </cdr:from>
    <cdr:to>
      <cdr:x>0.24741</cdr:x>
      <cdr:y>1</cdr:y>
    </cdr:to>
    <cdr:pic>
      <cdr:nvPicPr>
        <cdr:cNvPr id="3" name="Picture 2"/>
        <cdr:cNvPicPr>
          <a:picLocks xmlns:a="http://schemas.openxmlformats.org/drawingml/2006/main" noChangeAspect="1"/>
        </cdr:cNvPicPr>
      </cdr:nvPicPr>
      <cdr:blipFill rotWithShape="1">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l="4812" b="19026"/>
        <a:stretch xmlns:a="http://schemas.openxmlformats.org/drawingml/2006/main"/>
      </cdr:blipFill>
      <cdr:spPr>
        <a:xfrm xmlns:a="http://schemas.openxmlformats.org/drawingml/2006/main">
          <a:off x="76200" y="5541096"/>
          <a:ext cx="2044700" cy="516804"/>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absoluteAnchor>
    <xdr:pos x="0" y="0"/>
    <xdr:ext cx="8572500" cy="60579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0.00593</cdr:x>
      <cdr:y>0.91469</cdr:y>
    </cdr:from>
    <cdr:to>
      <cdr:x>0.24444</cdr:x>
      <cdr:y>1</cdr:y>
    </cdr:to>
    <cdr:pic>
      <cdr:nvPicPr>
        <cdr:cNvPr id="3" name="Picture 2"/>
        <cdr:cNvPicPr>
          <a:picLocks xmlns:a="http://schemas.openxmlformats.org/drawingml/2006/main" noChangeAspect="1"/>
        </cdr:cNvPicPr>
      </cdr:nvPicPr>
      <cdr:blipFill rotWithShape="1">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l="4812" b="19026"/>
        <a:stretch xmlns:a="http://schemas.openxmlformats.org/drawingml/2006/main"/>
      </cdr:blipFill>
      <cdr:spPr>
        <a:xfrm xmlns:a="http://schemas.openxmlformats.org/drawingml/2006/main">
          <a:off x="50800" y="5541096"/>
          <a:ext cx="2044700" cy="516804"/>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absoluteAnchor>
    <xdr:pos x="0" y="0"/>
    <xdr:ext cx="8572500" cy="60579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0.00148</cdr:x>
      <cdr:y>0.91469</cdr:y>
    </cdr:from>
    <cdr:to>
      <cdr:x>0.24</cdr:x>
      <cdr:y>1</cdr:y>
    </cdr:to>
    <cdr:pic>
      <cdr:nvPicPr>
        <cdr:cNvPr id="3" name="Picture 2"/>
        <cdr:cNvPicPr>
          <a:picLocks xmlns:a="http://schemas.openxmlformats.org/drawingml/2006/main" noChangeAspect="1"/>
        </cdr:cNvPicPr>
      </cdr:nvPicPr>
      <cdr:blipFill rotWithShape="1">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l="4812" b="19026"/>
        <a:stretch xmlns:a="http://schemas.openxmlformats.org/drawingml/2006/main"/>
      </cdr:blipFill>
      <cdr:spPr>
        <a:xfrm xmlns:a="http://schemas.openxmlformats.org/drawingml/2006/main">
          <a:off x="12700" y="5541096"/>
          <a:ext cx="2044700" cy="516804"/>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leen/Box%20Sync/Extension%20Projects/Growth%20Monitor/PSUExtension-growth-monitor-heifer-holstei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n State Extension - ReadMe"/>
      <sheetName val="Input"/>
      <sheetName val="Summary Table"/>
      <sheetName val="Weight Graph"/>
      <sheetName val="Withers Height Graph"/>
      <sheetName val="Hip Height Graph"/>
      <sheetName val="Hip Width Graph"/>
      <sheetName val="Recommendations"/>
    </sheetNames>
    <sheetDataSet>
      <sheetData sheetId="0"/>
      <sheetData sheetId="1"/>
      <sheetData sheetId="2"/>
      <sheetData sheetId="3" refreshError="1"/>
      <sheetData sheetId="4" refreshError="1"/>
      <sheetData sheetId="5" refreshError="1"/>
      <sheetData sheetId="6" refreshError="1"/>
      <sheetData sheetId="7">
        <row r="2">
          <cell r="B2" t="str">
            <v>Age (mo)</v>
          </cell>
          <cell r="C2" t="str">
            <v>5th %ile</v>
          </cell>
          <cell r="D2" t="str">
            <v>25th %ile</v>
          </cell>
          <cell r="E2" t="str">
            <v>Median</v>
          </cell>
          <cell r="F2" t="str">
            <v>75th %ile</v>
          </cell>
          <cell r="G2" t="str">
            <v>95th %ile</v>
          </cell>
        </row>
        <row r="3">
          <cell r="B3">
            <v>1</v>
          </cell>
          <cell r="C3">
            <v>82</v>
          </cell>
          <cell r="D3">
            <v>102</v>
          </cell>
          <cell r="E3">
            <v>119</v>
          </cell>
          <cell r="F3">
            <v>136</v>
          </cell>
          <cell r="G3">
            <v>143</v>
          </cell>
        </row>
        <row r="4">
          <cell r="B4">
            <v>2</v>
          </cell>
          <cell r="C4">
            <v>113</v>
          </cell>
          <cell r="D4">
            <v>149</v>
          </cell>
          <cell r="E4">
            <v>161</v>
          </cell>
          <cell r="F4">
            <v>189</v>
          </cell>
          <cell r="G4">
            <v>238</v>
          </cell>
        </row>
        <row r="5">
          <cell r="B5">
            <v>3</v>
          </cell>
          <cell r="C5">
            <v>149</v>
          </cell>
          <cell r="D5">
            <v>182</v>
          </cell>
          <cell r="E5">
            <v>211</v>
          </cell>
          <cell r="F5">
            <v>234</v>
          </cell>
          <cell r="G5">
            <v>284</v>
          </cell>
        </row>
        <row r="6">
          <cell r="B6">
            <v>4</v>
          </cell>
          <cell r="C6">
            <v>189</v>
          </cell>
          <cell r="D6">
            <v>234</v>
          </cell>
          <cell r="E6">
            <v>258</v>
          </cell>
          <cell r="F6">
            <v>284</v>
          </cell>
          <cell r="G6">
            <v>339</v>
          </cell>
        </row>
        <row r="7">
          <cell r="B7">
            <v>5</v>
          </cell>
          <cell r="C7">
            <v>218</v>
          </cell>
          <cell r="D7">
            <v>275</v>
          </cell>
          <cell r="E7">
            <v>311</v>
          </cell>
          <cell r="F7">
            <v>339</v>
          </cell>
          <cell r="G7">
            <v>411</v>
          </cell>
        </row>
        <row r="8">
          <cell r="B8">
            <v>6</v>
          </cell>
          <cell r="C8">
            <v>266</v>
          </cell>
          <cell r="D8">
            <v>320</v>
          </cell>
          <cell r="E8">
            <v>369</v>
          </cell>
          <cell r="F8">
            <v>422</v>
          </cell>
          <cell r="G8">
            <v>480</v>
          </cell>
        </row>
        <row r="9">
          <cell r="B9">
            <v>7</v>
          </cell>
          <cell r="C9">
            <v>301</v>
          </cell>
          <cell r="D9">
            <v>369</v>
          </cell>
          <cell r="E9">
            <v>422</v>
          </cell>
          <cell r="F9">
            <v>468</v>
          </cell>
          <cell r="G9">
            <v>542</v>
          </cell>
        </row>
        <row r="10">
          <cell r="B10">
            <v>8</v>
          </cell>
          <cell r="C10">
            <v>330</v>
          </cell>
          <cell r="D10">
            <v>422</v>
          </cell>
          <cell r="E10">
            <v>468</v>
          </cell>
          <cell r="F10">
            <v>530</v>
          </cell>
          <cell r="G10">
            <v>603</v>
          </cell>
        </row>
        <row r="11">
          <cell r="B11">
            <v>9</v>
          </cell>
          <cell r="C11">
            <v>379</v>
          </cell>
          <cell r="D11">
            <v>468</v>
          </cell>
          <cell r="E11">
            <v>530</v>
          </cell>
          <cell r="F11">
            <v>596</v>
          </cell>
          <cell r="G11">
            <v>705</v>
          </cell>
        </row>
        <row r="12">
          <cell r="B12">
            <v>10</v>
          </cell>
          <cell r="C12">
            <v>422</v>
          </cell>
          <cell r="D12">
            <v>517</v>
          </cell>
          <cell r="E12">
            <v>575</v>
          </cell>
          <cell r="F12">
            <v>653</v>
          </cell>
          <cell r="G12">
            <v>776</v>
          </cell>
        </row>
        <row r="13">
          <cell r="B13">
            <v>11</v>
          </cell>
          <cell r="C13">
            <v>445</v>
          </cell>
          <cell r="D13">
            <v>556</v>
          </cell>
          <cell r="E13">
            <v>638</v>
          </cell>
          <cell r="F13">
            <v>712</v>
          </cell>
          <cell r="G13">
            <v>776</v>
          </cell>
        </row>
        <row r="14">
          <cell r="B14">
            <v>12</v>
          </cell>
          <cell r="C14">
            <v>504</v>
          </cell>
          <cell r="D14">
            <v>596</v>
          </cell>
          <cell r="E14">
            <v>682</v>
          </cell>
          <cell r="F14">
            <v>760</v>
          </cell>
          <cell r="G14">
            <v>843</v>
          </cell>
        </row>
        <row r="15">
          <cell r="B15">
            <v>13</v>
          </cell>
          <cell r="C15">
            <v>504</v>
          </cell>
          <cell r="D15">
            <v>660</v>
          </cell>
          <cell r="E15">
            <v>728</v>
          </cell>
          <cell r="F15">
            <v>809</v>
          </cell>
          <cell r="G15">
            <v>913</v>
          </cell>
        </row>
        <row r="16">
          <cell r="B16">
            <v>14</v>
          </cell>
          <cell r="C16">
            <v>542</v>
          </cell>
          <cell r="D16">
            <v>697</v>
          </cell>
          <cell r="E16">
            <v>776</v>
          </cell>
          <cell r="F16">
            <v>878</v>
          </cell>
          <cell r="G16">
            <v>1026</v>
          </cell>
        </row>
        <row r="17">
          <cell r="B17">
            <v>15</v>
          </cell>
          <cell r="C17">
            <v>582</v>
          </cell>
          <cell r="D17">
            <v>744</v>
          </cell>
          <cell r="E17">
            <v>843</v>
          </cell>
          <cell r="F17">
            <v>931</v>
          </cell>
          <cell r="G17">
            <v>1067</v>
          </cell>
        </row>
        <row r="18">
          <cell r="B18">
            <v>16</v>
          </cell>
          <cell r="C18">
            <v>653</v>
          </cell>
          <cell r="D18">
            <v>826</v>
          </cell>
          <cell r="E18">
            <v>913</v>
          </cell>
          <cell r="F18">
            <v>988</v>
          </cell>
          <cell r="G18">
            <v>1096</v>
          </cell>
        </row>
        <row r="19">
          <cell r="B19">
            <v>17</v>
          </cell>
          <cell r="C19">
            <v>682</v>
          </cell>
          <cell r="D19">
            <v>860</v>
          </cell>
          <cell r="E19">
            <v>931</v>
          </cell>
          <cell r="F19">
            <v>1026</v>
          </cell>
          <cell r="G19">
            <v>1191</v>
          </cell>
        </row>
        <row r="20">
          <cell r="B20">
            <v>18</v>
          </cell>
          <cell r="C20">
            <v>744</v>
          </cell>
          <cell r="D20">
            <v>895</v>
          </cell>
          <cell r="E20">
            <v>969</v>
          </cell>
          <cell r="F20">
            <v>1066</v>
          </cell>
          <cell r="G20">
            <v>1191</v>
          </cell>
        </row>
        <row r="21">
          <cell r="B21">
            <v>19</v>
          </cell>
          <cell r="C21">
            <v>776</v>
          </cell>
          <cell r="D21">
            <v>913</v>
          </cell>
          <cell r="E21">
            <v>1007</v>
          </cell>
          <cell r="F21">
            <v>1086</v>
          </cell>
          <cell r="G21">
            <v>1279</v>
          </cell>
        </row>
        <row r="22">
          <cell r="B22">
            <v>20</v>
          </cell>
          <cell r="C22">
            <v>776</v>
          </cell>
          <cell r="D22">
            <v>950</v>
          </cell>
          <cell r="E22">
            <v>1066</v>
          </cell>
          <cell r="F22">
            <v>1170</v>
          </cell>
          <cell r="G22">
            <v>1302</v>
          </cell>
        </row>
        <row r="23">
          <cell r="B23">
            <v>21</v>
          </cell>
          <cell r="C23">
            <v>792</v>
          </cell>
          <cell r="D23">
            <v>988</v>
          </cell>
          <cell r="E23">
            <v>1086</v>
          </cell>
          <cell r="F23">
            <v>1191</v>
          </cell>
          <cell r="G23">
            <v>1372</v>
          </cell>
        </row>
        <row r="24">
          <cell r="B24">
            <v>22</v>
          </cell>
          <cell r="C24">
            <v>843</v>
          </cell>
          <cell r="D24">
            <v>1026</v>
          </cell>
          <cell r="E24">
            <v>1148</v>
          </cell>
          <cell r="F24">
            <v>1235</v>
          </cell>
          <cell r="G24">
            <v>1420</v>
          </cell>
        </row>
        <row r="25">
          <cell r="B25">
            <v>23</v>
          </cell>
          <cell r="C25">
            <v>809</v>
          </cell>
          <cell r="D25">
            <v>1066</v>
          </cell>
          <cell r="E25">
            <v>1148</v>
          </cell>
          <cell r="F25">
            <v>1279</v>
          </cell>
          <cell r="G25">
            <v>1420</v>
          </cell>
        </row>
        <row r="26">
          <cell r="B26">
            <v>24</v>
          </cell>
          <cell r="C26">
            <v>776</v>
          </cell>
          <cell r="D26">
            <v>1026</v>
          </cell>
          <cell r="E26">
            <v>1170</v>
          </cell>
          <cell r="F26">
            <v>1301</v>
          </cell>
          <cell r="G26">
            <v>1545</v>
          </cell>
        </row>
        <row r="31">
          <cell r="B31" t="str">
            <v>Age (mo)</v>
          </cell>
          <cell r="C31" t="str">
            <v>5th %ile</v>
          </cell>
          <cell r="D31" t="str">
            <v>25th %ile</v>
          </cell>
          <cell r="E31" t="str">
            <v>Median</v>
          </cell>
          <cell r="F31" t="str">
            <v>75th %ile</v>
          </cell>
          <cell r="G31" t="str">
            <v>95th %ile</v>
          </cell>
        </row>
        <row r="32">
          <cell r="B32">
            <v>1</v>
          </cell>
          <cell r="C32">
            <v>29</v>
          </cell>
          <cell r="D32">
            <v>30</v>
          </cell>
          <cell r="E32">
            <v>31</v>
          </cell>
          <cell r="F32">
            <v>33</v>
          </cell>
          <cell r="G32">
            <v>33</v>
          </cell>
        </row>
        <row r="33">
          <cell r="B33">
            <v>2</v>
          </cell>
          <cell r="C33">
            <v>30</v>
          </cell>
          <cell r="D33">
            <v>32</v>
          </cell>
          <cell r="E33">
            <v>33</v>
          </cell>
          <cell r="F33">
            <v>34</v>
          </cell>
          <cell r="G33">
            <v>37</v>
          </cell>
        </row>
        <row r="34">
          <cell r="B34">
            <v>3</v>
          </cell>
          <cell r="C34">
            <v>31</v>
          </cell>
          <cell r="D34">
            <v>34</v>
          </cell>
          <cell r="E34">
            <v>35</v>
          </cell>
          <cell r="F34">
            <v>36</v>
          </cell>
          <cell r="G34">
            <v>38</v>
          </cell>
        </row>
        <row r="35">
          <cell r="B35">
            <v>4</v>
          </cell>
          <cell r="C35">
            <v>33</v>
          </cell>
          <cell r="D35">
            <v>35</v>
          </cell>
          <cell r="E35">
            <v>36</v>
          </cell>
          <cell r="F35">
            <v>38</v>
          </cell>
          <cell r="G35">
            <v>40</v>
          </cell>
        </row>
        <row r="36">
          <cell r="B36">
            <v>5</v>
          </cell>
          <cell r="C36">
            <v>34</v>
          </cell>
          <cell r="D36">
            <v>37</v>
          </cell>
          <cell r="E36">
            <v>38</v>
          </cell>
          <cell r="F36">
            <v>39</v>
          </cell>
          <cell r="G36">
            <v>42</v>
          </cell>
        </row>
        <row r="37">
          <cell r="B37">
            <v>6</v>
          </cell>
          <cell r="C37">
            <v>36</v>
          </cell>
          <cell r="D37">
            <v>38</v>
          </cell>
          <cell r="E37">
            <v>40</v>
          </cell>
          <cell r="F37">
            <v>41</v>
          </cell>
          <cell r="G37">
            <v>44</v>
          </cell>
        </row>
        <row r="38">
          <cell r="B38">
            <v>7</v>
          </cell>
          <cell r="C38">
            <v>37</v>
          </cell>
          <cell r="D38">
            <v>40</v>
          </cell>
          <cell r="E38">
            <v>41</v>
          </cell>
          <cell r="F38">
            <v>43</v>
          </cell>
          <cell r="G38">
            <v>45</v>
          </cell>
        </row>
        <row r="39">
          <cell r="B39">
            <v>8</v>
          </cell>
          <cell r="C39">
            <v>38</v>
          </cell>
          <cell r="D39">
            <v>41</v>
          </cell>
          <cell r="E39">
            <v>43</v>
          </cell>
          <cell r="F39">
            <v>44</v>
          </cell>
          <cell r="G39">
            <v>47</v>
          </cell>
        </row>
        <row r="40">
          <cell r="B40">
            <v>9</v>
          </cell>
          <cell r="C40">
            <v>39</v>
          </cell>
          <cell r="D40">
            <v>42</v>
          </cell>
          <cell r="E40">
            <v>43</v>
          </cell>
          <cell r="F40">
            <v>45</v>
          </cell>
          <cell r="G40">
            <v>47</v>
          </cell>
        </row>
        <row r="41">
          <cell r="B41">
            <v>10</v>
          </cell>
          <cell r="C41">
            <v>41</v>
          </cell>
          <cell r="D41">
            <v>43</v>
          </cell>
          <cell r="E41">
            <v>45</v>
          </cell>
          <cell r="F41">
            <v>46</v>
          </cell>
          <cell r="G41">
            <v>49</v>
          </cell>
        </row>
        <row r="42">
          <cell r="B42">
            <v>11</v>
          </cell>
          <cell r="C42">
            <v>42</v>
          </cell>
          <cell r="D42">
            <v>44</v>
          </cell>
          <cell r="E42">
            <v>46</v>
          </cell>
          <cell r="F42">
            <v>47</v>
          </cell>
          <cell r="G42">
            <v>49</v>
          </cell>
        </row>
        <row r="43">
          <cell r="B43">
            <v>12</v>
          </cell>
          <cell r="C43">
            <v>43</v>
          </cell>
          <cell r="D43">
            <v>45</v>
          </cell>
          <cell r="E43">
            <v>47</v>
          </cell>
          <cell r="F43">
            <v>48</v>
          </cell>
          <cell r="G43">
            <v>51</v>
          </cell>
        </row>
        <row r="44">
          <cell r="B44">
            <v>13</v>
          </cell>
          <cell r="C44">
            <v>43</v>
          </cell>
          <cell r="D44">
            <v>46</v>
          </cell>
          <cell r="E44">
            <v>47</v>
          </cell>
          <cell r="F44">
            <v>49</v>
          </cell>
          <cell r="G44">
            <v>51</v>
          </cell>
        </row>
        <row r="45">
          <cell r="B45">
            <v>14</v>
          </cell>
          <cell r="C45">
            <v>44</v>
          </cell>
          <cell r="D45">
            <v>47</v>
          </cell>
          <cell r="E45">
            <v>48</v>
          </cell>
          <cell r="F45">
            <v>50</v>
          </cell>
          <cell r="G45">
            <v>52</v>
          </cell>
        </row>
        <row r="46">
          <cell r="B46">
            <v>15</v>
          </cell>
          <cell r="C46">
            <v>43</v>
          </cell>
          <cell r="D46">
            <v>47</v>
          </cell>
          <cell r="E46">
            <v>49</v>
          </cell>
          <cell r="F46">
            <v>51</v>
          </cell>
          <cell r="G46">
            <v>53</v>
          </cell>
        </row>
        <row r="47">
          <cell r="B47">
            <v>16</v>
          </cell>
          <cell r="C47">
            <v>46</v>
          </cell>
          <cell r="D47">
            <v>48</v>
          </cell>
          <cell r="E47">
            <v>50</v>
          </cell>
          <cell r="F47">
            <v>51</v>
          </cell>
          <cell r="G47">
            <v>53</v>
          </cell>
        </row>
        <row r="48">
          <cell r="B48">
            <v>17</v>
          </cell>
          <cell r="C48">
            <v>46</v>
          </cell>
          <cell r="D48">
            <v>49</v>
          </cell>
          <cell r="E48">
            <v>50</v>
          </cell>
          <cell r="F48">
            <v>52</v>
          </cell>
          <cell r="G48">
            <v>54</v>
          </cell>
        </row>
        <row r="49">
          <cell r="B49">
            <v>18</v>
          </cell>
          <cell r="C49">
            <v>47</v>
          </cell>
          <cell r="D49">
            <v>49</v>
          </cell>
          <cell r="E49">
            <v>51</v>
          </cell>
          <cell r="F49">
            <v>52</v>
          </cell>
          <cell r="G49">
            <v>54</v>
          </cell>
        </row>
        <row r="50">
          <cell r="B50">
            <v>19</v>
          </cell>
          <cell r="C50">
            <v>48</v>
          </cell>
          <cell r="D50">
            <v>50</v>
          </cell>
          <cell r="E50">
            <v>51</v>
          </cell>
          <cell r="F50">
            <v>52</v>
          </cell>
          <cell r="G50">
            <v>54</v>
          </cell>
        </row>
        <row r="51">
          <cell r="B51">
            <v>20</v>
          </cell>
          <cell r="C51">
            <v>47</v>
          </cell>
          <cell r="D51">
            <v>50</v>
          </cell>
          <cell r="E51">
            <v>51</v>
          </cell>
          <cell r="F51">
            <v>53</v>
          </cell>
          <cell r="G51">
            <v>57</v>
          </cell>
        </row>
        <row r="52">
          <cell r="B52">
            <v>21</v>
          </cell>
          <cell r="C52">
            <v>48</v>
          </cell>
          <cell r="D52">
            <v>50</v>
          </cell>
          <cell r="E52">
            <v>52</v>
          </cell>
          <cell r="F52">
            <v>54</v>
          </cell>
          <cell r="G52">
            <v>56</v>
          </cell>
        </row>
        <row r="53">
          <cell r="B53">
            <v>22</v>
          </cell>
          <cell r="C53">
            <v>49</v>
          </cell>
          <cell r="D53">
            <v>51</v>
          </cell>
          <cell r="E53">
            <v>52</v>
          </cell>
          <cell r="F53">
            <v>54</v>
          </cell>
          <cell r="G53">
            <v>57</v>
          </cell>
        </row>
        <row r="54">
          <cell r="B54">
            <v>23</v>
          </cell>
          <cell r="C54">
            <v>49</v>
          </cell>
          <cell r="D54">
            <v>51</v>
          </cell>
          <cell r="E54">
            <v>53</v>
          </cell>
          <cell r="F54">
            <v>54</v>
          </cell>
          <cell r="G54">
            <v>57</v>
          </cell>
        </row>
        <row r="55">
          <cell r="B55">
            <v>24</v>
          </cell>
          <cell r="C55">
            <v>48</v>
          </cell>
          <cell r="D55">
            <v>52</v>
          </cell>
          <cell r="E55">
            <v>53</v>
          </cell>
          <cell r="F55">
            <v>55</v>
          </cell>
          <cell r="G55">
            <v>57</v>
          </cell>
        </row>
        <row r="59">
          <cell r="B59" t="str">
            <v>Age (mo)</v>
          </cell>
          <cell r="C59" t="str">
            <v>Hip Height (in)</v>
          </cell>
          <cell r="E59" t="str">
            <v>Age (mo)</v>
          </cell>
          <cell r="F59" t="str">
            <v>Hip Width (in)</v>
          </cell>
        </row>
        <row r="60">
          <cell r="B60">
            <v>2</v>
          </cell>
          <cell r="C60">
            <v>36</v>
          </cell>
          <cell r="D60">
            <v>39.5</v>
          </cell>
          <cell r="E60">
            <v>2</v>
          </cell>
          <cell r="F60">
            <v>7</v>
          </cell>
          <cell r="G60">
            <v>8</v>
          </cell>
        </row>
        <row r="61">
          <cell r="B61">
            <v>3</v>
          </cell>
          <cell r="C61">
            <v>37.5</v>
          </cell>
          <cell r="D61">
            <v>40.75</v>
          </cell>
          <cell r="E61">
            <v>3</v>
          </cell>
          <cell r="F61">
            <v>8</v>
          </cell>
          <cell r="G61">
            <v>9</v>
          </cell>
        </row>
        <row r="62">
          <cell r="B62">
            <v>4</v>
          </cell>
          <cell r="C62">
            <v>39</v>
          </cell>
          <cell r="D62">
            <v>42</v>
          </cell>
          <cell r="E62">
            <v>4</v>
          </cell>
          <cell r="F62">
            <v>9</v>
          </cell>
          <cell r="G62">
            <v>10</v>
          </cell>
        </row>
        <row r="63">
          <cell r="B63">
            <v>5</v>
          </cell>
          <cell r="C63">
            <v>40.5</v>
          </cell>
          <cell r="D63">
            <v>43.5</v>
          </cell>
          <cell r="E63">
            <v>5</v>
          </cell>
          <cell r="F63">
            <v>10</v>
          </cell>
          <cell r="G63">
            <v>11</v>
          </cell>
        </row>
        <row r="64">
          <cell r="B64">
            <v>6</v>
          </cell>
          <cell r="C64">
            <v>42</v>
          </cell>
          <cell r="D64">
            <v>44.5</v>
          </cell>
          <cell r="E64">
            <v>6</v>
          </cell>
          <cell r="F64">
            <v>11</v>
          </cell>
          <cell r="G64">
            <v>12</v>
          </cell>
        </row>
        <row r="65">
          <cell r="B65">
            <v>7</v>
          </cell>
          <cell r="C65">
            <v>43</v>
          </cell>
          <cell r="D65">
            <v>46</v>
          </cell>
          <cell r="E65">
            <v>7</v>
          </cell>
          <cell r="F65">
            <v>11.5</v>
          </cell>
          <cell r="G65">
            <v>12.75</v>
          </cell>
        </row>
        <row r="66">
          <cell r="B66">
            <v>8</v>
          </cell>
          <cell r="C66">
            <v>44</v>
          </cell>
          <cell r="D66">
            <v>47</v>
          </cell>
          <cell r="E66">
            <v>8</v>
          </cell>
          <cell r="F66">
            <v>12.5</v>
          </cell>
          <cell r="G66">
            <v>13.5</v>
          </cell>
        </row>
        <row r="67">
          <cell r="B67">
            <v>9</v>
          </cell>
          <cell r="C67">
            <v>45</v>
          </cell>
          <cell r="D67">
            <v>48</v>
          </cell>
          <cell r="E67">
            <v>9</v>
          </cell>
          <cell r="F67">
            <v>13</v>
          </cell>
          <cell r="G67">
            <v>14.25</v>
          </cell>
        </row>
        <row r="68">
          <cell r="B68">
            <v>10</v>
          </cell>
          <cell r="C68">
            <v>46</v>
          </cell>
          <cell r="D68">
            <v>49</v>
          </cell>
          <cell r="E68">
            <v>10</v>
          </cell>
          <cell r="F68">
            <v>13.5</v>
          </cell>
          <cell r="G68">
            <v>15</v>
          </cell>
        </row>
        <row r="69">
          <cell r="B69">
            <v>11</v>
          </cell>
          <cell r="C69">
            <v>47</v>
          </cell>
          <cell r="D69">
            <v>50</v>
          </cell>
          <cell r="E69">
            <v>11</v>
          </cell>
          <cell r="F69">
            <v>14.5</v>
          </cell>
          <cell r="G69">
            <v>15.75</v>
          </cell>
        </row>
        <row r="70">
          <cell r="B70">
            <v>12</v>
          </cell>
          <cell r="C70">
            <v>48</v>
          </cell>
          <cell r="D70">
            <v>51</v>
          </cell>
          <cell r="E70">
            <v>12</v>
          </cell>
          <cell r="F70">
            <v>15.25</v>
          </cell>
          <cell r="G70">
            <v>16.5</v>
          </cell>
        </row>
        <row r="71">
          <cell r="B71">
            <v>13</v>
          </cell>
          <cell r="C71">
            <v>49</v>
          </cell>
          <cell r="D71">
            <v>51.75</v>
          </cell>
          <cell r="E71">
            <v>13</v>
          </cell>
          <cell r="F71">
            <v>16</v>
          </cell>
          <cell r="G71">
            <v>17</v>
          </cell>
        </row>
        <row r="72">
          <cell r="B72">
            <v>14</v>
          </cell>
          <cell r="C72">
            <v>49.5</v>
          </cell>
          <cell r="D72">
            <v>52.5</v>
          </cell>
          <cell r="E72">
            <v>14</v>
          </cell>
          <cell r="F72">
            <v>16.5</v>
          </cell>
          <cell r="G72">
            <v>17.5</v>
          </cell>
        </row>
        <row r="73">
          <cell r="B73">
            <v>15</v>
          </cell>
          <cell r="C73">
            <v>50.25</v>
          </cell>
          <cell r="D73">
            <v>53</v>
          </cell>
          <cell r="E73">
            <v>15</v>
          </cell>
          <cell r="F73">
            <v>17</v>
          </cell>
          <cell r="G73">
            <v>18</v>
          </cell>
        </row>
        <row r="74">
          <cell r="B74">
            <v>16</v>
          </cell>
          <cell r="C74">
            <v>51</v>
          </cell>
          <cell r="D74">
            <v>53.5</v>
          </cell>
          <cell r="E74">
            <v>16</v>
          </cell>
          <cell r="F74">
            <v>17.5</v>
          </cell>
          <cell r="G74">
            <v>18.5</v>
          </cell>
        </row>
        <row r="75">
          <cell r="B75">
            <v>17</v>
          </cell>
          <cell r="C75">
            <v>51.5</v>
          </cell>
          <cell r="D75">
            <v>54</v>
          </cell>
          <cell r="E75">
            <v>17</v>
          </cell>
          <cell r="F75">
            <v>18</v>
          </cell>
          <cell r="G75">
            <v>19</v>
          </cell>
        </row>
        <row r="76">
          <cell r="B76">
            <v>18</v>
          </cell>
          <cell r="C76">
            <v>52</v>
          </cell>
          <cell r="D76">
            <v>54.5</v>
          </cell>
          <cell r="E76">
            <v>18</v>
          </cell>
          <cell r="F76">
            <v>18.5</v>
          </cell>
          <cell r="G76">
            <v>19.5</v>
          </cell>
        </row>
        <row r="77">
          <cell r="B77">
            <v>19</v>
          </cell>
          <cell r="C77">
            <v>52.25</v>
          </cell>
          <cell r="D77">
            <v>55</v>
          </cell>
          <cell r="E77">
            <v>19</v>
          </cell>
          <cell r="F77">
            <v>19</v>
          </cell>
          <cell r="G77">
            <v>20</v>
          </cell>
        </row>
        <row r="78">
          <cell r="B78">
            <v>20</v>
          </cell>
          <cell r="C78">
            <v>52.75</v>
          </cell>
          <cell r="D78">
            <v>55.25</v>
          </cell>
          <cell r="E78">
            <v>20</v>
          </cell>
          <cell r="F78">
            <v>19.25</v>
          </cell>
          <cell r="G78">
            <v>20.25</v>
          </cell>
        </row>
        <row r="79">
          <cell r="B79">
            <v>21</v>
          </cell>
          <cell r="C79">
            <v>53</v>
          </cell>
          <cell r="D79">
            <v>55.5</v>
          </cell>
          <cell r="E79">
            <v>21</v>
          </cell>
          <cell r="F79">
            <v>19.75</v>
          </cell>
          <cell r="G79">
            <v>20.5</v>
          </cell>
        </row>
        <row r="80">
          <cell r="B80">
            <v>22</v>
          </cell>
          <cell r="C80">
            <v>53.25</v>
          </cell>
          <cell r="D80">
            <v>55.75</v>
          </cell>
          <cell r="E80">
            <v>22</v>
          </cell>
          <cell r="F80">
            <v>20</v>
          </cell>
          <cell r="G80">
            <v>20.75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topLeftCell="A22" zoomScale="107" workbookViewId="0">
      <selection activeCell="C27" sqref="C27"/>
    </sheetView>
  </sheetViews>
  <sheetFormatPr defaultColWidth="12.42578125" defaultRowHeight="15" x14ac:dyDescent="0.2"/>
  <cols>
    <col min="1" max="1" width="12.42578125" style="44"/>
    <col min="2" max="2" width="4.7109375" style="44" customWidth="1"/>
    <col min="3" max="4" width="12.42578125" style="44"/>
    <col min="5" max="5" width="11.28515625" style="44" customWidth="1"/>
    <col min="6" max="6" width="3.7109375" style="44" customWidth="1"/>
    <col min="7" max="7" width="12.42578125" style="44"/>
    <col min="8" max="8" width="5.85546875" style="44" customWidth="1"/>
    <col min="9" max="9" width="12.42578125" style="44"/>
    <col min="10" max="10" width="1.7109375" style="44" customWidth="1"/>
    <col min="11" max="16384" width="12.42578125" style="44"/>
  </cols>
  <sheetData>
    <row r="1" spans="1:11" ht="69.95" customHeight="1" x14ac:dyDescent="0.2">
      <c r="A1" s="48"/>
      <c r="B1" s="48"/>
      <c r="C1" s="48"/>
      <c r="D1" s="48"/>
      <c r="E1" s="48"/>
      <c r="F1" s="48"/>
      <c r="G1" s="48"/>
      <c r="H1" s="48"/>
      <c r="I1" s="48"/>
      <c r="J1" s="48"/>
      <c r="K1" s="48"/>
    </row>
    <row r="2" spans="1:11" ht="35.1" customHeight="1" x14ac:dyDescent="0.2">
      <c r="A2" s="49" t="s">
        <v>3</v>
      </c>
      <c r="B2" s="49"/>
      <c r="C2" s="49"/>
      <c r="D2" s="49"/>
      <c r="E2" s="49"/>
      <c r="F2" s="49"/>
      <c r="G2" s="49"/>
      <c r="H2" s="49"/>
      <c r="I2" s="49"/>
      <c r="J2" s="49"/>
      <c r="K2" s="49"/>
    </row>
    <row r="3" spans="1:11" ht="15.95" customHeight="1" x14ac:dyDescent="0.2">
      <c r="A3" s="50" t="s">
        <v>10</v>
      </c>
      <c r="B3" s="50"/>
      <c r="C3" s="51" t="s">
        <v>4</v>
      </c>
      <c r="D3" s="51"/>
      <c r="E3" s="51"/>
      <c r="F3" s="51"/>
      <c r="G3" s="52" t="s">
        <v>8</v>
      </c>
      <c r="H3" s="52"/>
      <c r="I3" s="51"/>
      <c r="J3" s="51"/>
      <c r="K3" s="51"/>
    </row>
    <row r="4" spans="1:11" x14ac:dyDescent="0.2">
      <c r="A4" s="50" t="s">
        <v>5</v>
      </c>
      <c r="B4" s="50"/>
      <c r="C4" s="51"/>
      <c r="D4" s="51"/>
      <c r="E4" s="51"/>
      <c r="F4" s="51"/>
      <c r="G4" s="52" t="s">
        <v>9</v>
      </c>
      <c r="H4" s="52"/>
      <c r="I4" s="56"/>
      <c r="J4" s="51"/>
      <c r="K4" s="51"/>
    </row>
    <row r="5" spans="1:11" x14ac:dyDescent="0.2">
      <c r="A5" s="50" t="s">
        <v>6</v>
      </c>
      <c r="B5" s="50"/>
      <c r="C5" s="57"/>
      <c r="D5" s="51"/>
      <c r="E5" s="51"/>
      <c r="F5" s="51"/>
      <c r="G5" s="58"/>
      <c r="H5" s="58"/>
      <c r="I5" s="58"/>
      <c r="J5" s="58"/>
      <c r="K5" s="58"/>
    </row>
    <row r="6" spans="1:11" x14ac:dyDescent="0.2">
      <c r="A6" s="50" t="s">
        <v>7</v>
      </c>
      <c r="B6" s="50"/>
      <c r="C6" s="57"/>
      <c r="D6" s="51"/>
      <c r="E6" s="51"/>
      <c r="F6" s="51"/>
      <c r="G6" s="58"/>
      <c r="H6" s="58"/>
      <c r="I6" s="58"/>
      <c r="J6" s="58"/>
      <c r="K6" s="58"/>
    </row>
    <row r="7" spans="1:11" ht="18" customHeight="1" x14ac:dyDescent="0.2">
      <c r="A7" s="53" t="s">
        <v>11</v>
      </c>
      <c r="B7" s="54"/>
      <c r="C7" s="54"/>
      <c r="D7" s="54"/>
      <c r="E7" s="54"/>
      <c r="F7" s="54"/>
      <c r="G7" s="54"/>
      <c r="H7" s="54"/>
      <c r="I7" s="54"/>
      <c r="J7" s="54"/>
      <c r="K7" s="55"/>
    </row>
    <row r="8" spans="1:11" ht="75" customHeight="1" x14ac:dyDescent="0.2">
      <c r="A8" s="59" t="s">
        <v>18</v>
      </c>
      <c r="B8" s="60"/>
      <c r="C8" s="60"/>
      <c r="D8" s="60"/>
      <c r="E8" s="60"/>
      <c r="F8" s="60"/>
      <c r="G8" s="60"/>
      <c r="H8" s="60"/>
      <c r="I8" s="60"/>
      <c r="J8" s="60"/>
      <c r="K8" s="61"/>
    </row>
    <row r="9" spans="1:11" ht="15.75" x14ac:dyDescent="0.2">
      <c r="A9" s="53" t="s">
        <v>19</v>
      </c>
      <c r="B9" s="54"/>
      <c r="C9" s="54"/>
      <c r="D9" s="54"/>
      <c r="E9" s="54"/>
      <c r="F9" s="54"/>
      <c r="G9" s="54"/>
      <c r="H9" s="54"/>
      <c r="I9" s="54"/>
      <c r="J9" s="54"/>
      <c r="K9" s="55"/>
    </row>
    <row r="10" spans="1:11" s="45" customFormat="1" x14ac:dyDescent="0.2">
      <c r="A10" s="62" t="s">
        <v>20</v>
      </c>
      <c r="B10" s="63"/>
      <c r="C10" s="63"/>
      <c r="D10" s="63"/>
      <c r="E10" s="63"/>
      <c r="F10" s="63"/>
      <c r="G10" s="63"/>
      <c r="H10" s="63"/>
      <c r="I10" s="63"/>
      <c r="J10" s="63"/>
      <c r="K10" s="64"/>
    </row>
    <row r="11" spans="1:11" s="45" customFormat="1" ht="20.25" customHeight="1" x14ac:dyDescent="0.2">
      <c r="A11" s="65" t="s">
        <v>21</v>
      </c>
      <c r="B11" s="66"/>
      <c r="C11" s="66"/>
      <c r="D11" s="66"/>
      <c r="E11" s="66"/>
      <c r="F11" s="66"/>
      <c r="G11" s="66"/>
      <c r="H11" s="66"/>
      <c r="I11" s="66"/>
      <c r="J11" s="66"/>
      <c r="K11" s="67"/>
    </row>
    <row r="12" spans="1:11" s="45" customFormat="1" ht="15" customHeight="1" x14ac:dyDescent="0.2">
      <c r="A12" s="62" t="s">
        <v>22</v>
      </c>
      <c r="B12" s="63"/>
      <c r="C12" s="63"/>
      <c r="D12" s="63"/>
      <c r="E12" s="63"/>
      <c r="F12" s="63"/>
      <c r="G12" s="63"/>
      <c r="H12" s="63"/>
      <c r="I12" s="63"/>
      <c r="J12" s="63"/>
      <c r="K12" s="64"/>
    </row>
    <row r="13" spans="1:11" s="45" customFormat="1" ht="20.25" customHeight="1" x14ac:dyDescent="0.2">
      <c r="A13" s="65" t="s">
        <v>23</v>
      </c>
      <c r="B13" s="66"/>
      <c r="C13" s="66"/>
      <c r="D13" s="66"/>
      <c r="E13" s="66"/>
      <c r="F13" s="66"/>
      <c r="G13" s="66"/>
      <c r="H13" s="66"/>
      <c r="I13" s="66"/>
      <c r="J13" s="66"/>
      <c r="K13" s="67"/>
    </row>
    <row r="14" spans="1:11" s="45" customFormat="1" ht="15" customHeight="1" x14ac:dyDescent="0.2">
      <c r="A14" s="62" t="s">
        <v>24</v>
      </c>
      <c r="B14" s="63"/>
      <c r="C14" s="63"/>
      <c r="D14" s="63"/>
      <c r="E14" s="63"/>
      <c r="F14" s="63"/>
      <c r="G14" s="63"/>
      <c r="H14" s="63"/>
      <c r="I14" s="63"/>
      <c r="J14" s="63"/>
      <c r="K14" s="64"/>
    </row>
    <row r="15" spans="1:11" s="45" customFormat="1" x14ac:dyDescent="0.2">
      <c r="A15" s="65" t="s">
        <v>25</v>
      </c>
      <c r="B15" s="66"/>
      <c r="C15" s="66"/>
      <c r="D15" s="66"/>
      <c r="E15" s="66"/>
      <c r="F15" s="66"/>
      <c r="G15" s="66"/>
      <c r="H15" s="66"/>
      <c r="I15" s="66"/>
      <c r="J15" s="66"/>
      <c r="K15" s="67"/>
    </row>
    <row r="16" spans="1:11" s="45" customFormat="1" x14ac:dyDescent="0.2">
      <c r="A16" s="65" t="s">
        <v>26</v>
      </c>
      <c r="B16" s="66"/>
      <c r="C16" s="66"/>
      <c r="D16" s="66"/>
      <c r="E16" s="66"/>
      <c r="F16" s="66"/>
      <c r="G16" s="66"/>
      <c r="H16" s="66"/>
      <c r="I16" s="66"/>
      <c r="J16" s="66"/>
      <c r="K16" s="67"/>
    </row>
    <row r="17" spans="1:14" s="45" customFormat="1" x14ac:dyDescent="0.2">
      <c r="A17" s="65" t="s">
        <v>27</v>
      </c>
      <c r="B17" s="66"/>
      <c r="C17" s="66"/>
      <c r="D17" s="66"/>
      <c r="E17" s="66"/>
      <c r="F17" s="66"/>
      <c r="G17" s="66"/>
      <c r="H17" s="66"/>
      <c r="I17" s="66"/>
      <c r="J17" s="66"/>
      <c r="K17" s="67"/>
    </row>
    <row r="18" spans="1:14" s="45" customFormat="1" ht="20.25" customHeight="1" x14ac:dyDescent="0.2">
      <c r="A18" s="65" t="s">
        <v>28</v>
      </c>
      <c r="B18" s="66"/>
      <c r="C18" s="66"/>
      <c r="D18" s="66"/>
      <c r="E18" s="66"/>
      <c r="F18" s="66"/>
      <c r="G18" s="66"/>
      <c r="H18" s="66"/>
      <c r="I18" s="66"/>
      <c r="J18" s="66"/>
      <c r="K18" s="67"/>
    </row>
    <row r="19" spans="1:14" ht="15.75" x14ac:dyDescent="0.2">
      <c r="A19" s="71" t="s">
        <v>29</v>
      </c>
      <c r="B19" s="72"/>
      <c r="C19" s="72"/>
      <c r="D19" s="72"/>
      <c r="E19" s="72"/>
      <c r="F19" s="72"/>
      <c r="G19" s="72"/>
      <c r="H19" s="72"/>
      <c r="I19" s="72"/>
      <c r="J19" s="72"/>
      <c r="K19" s="73"/>
      <c r="N19" s="45"/>
    </row>
    <row r="20" spans="1:14" ht="45" customHeight="1" x14ac:dyDescent="0.2">
      <c r="A20" s="65" t="s">
        <v>30</v>
      </c>
      <c r="B20" s="66"/>
      <c r="C20" s="66"/>
      <c r="D20" s="66"/>
      <c r="E20" s="66"/>
      <c r="F20" s="66"/>
      <c r="G20" s="66"/>
      <c r="H20" s="66"/>
      <c r="I20" s="66"/>
      <c r="J20" s="66"/>
      <c r="K20" s="67"/>
    </row>
    <row r="21" spans="1:14" ht="31.5" customHeight="1" x14ac:dyDescent="0.2">
      <c r="A21" s="65" t="s">
        <v>31</v>
      </c>
      <c r="B21" s="66"/>
      <c r="C21" s="66"/>
      <c r="D21" s="66"/>
      <c r="E21" s="66"/>
      <c r="F21" s="66"/>
      <c r="G21" s="66"/>
      <c r="H21" s="66"/>
      <c r="I21" s="66"/>
      <c r="J21" s="66"/>
      <c r="K21" s="67"/>
    </row>
    <row r="22" spans="1:14" ht="84.75" customHeight="1" x14ac:dyDescent="0.2">
      <c r="A22" s="65" t="s">
        <v>32</v>
      </c>
      <c r="B22" s="66"/>
      <c r="C22" s="66"/>
      <c r="D22" s="66"/>
      <c r="E22" s="66"/>
      <c r="F22" s="66"/>
      <c r="G22" s="66"/>
      <c r="H22" s="66"/>
      <c r="I22" s="66"/>
      <c r="J22" s="66"/>
      <c r="K22" s="67"/>
    </row>
    <row r="23" spans="1:14" ht="30" customHeight="1" x14ac:dyDescent="0.2">
      <c r="A23" s="65" t="s">
        <v>2</v>
      </c>
      <c r="B23" s="66"/>
      <c r="C23" s="66"/>
      <c r="D23" s="66"/>
      <c r="E23" s="66"/>
      <c r="F23" s="66"/>
      <c r="G23" s="66"/>
      <c r="H23" s="66"/>
      <c r="I23" s="66"/>
      <c r="J23" s="66"/>
      <c r="K23" s="67"/>
    </row>
    <row r="24" spans="1:14" ht="18" customHeight="1" x14ac:dyDescent="0.25">
      <c r="A24" s="74" t="s">
        <v>33</v>
      </c>
      <c r="B24" s="75"/>
      <c r="C24" s="75"/>
      <c r="D24" s="75"/>
      <c r="E24" s="75"/>
      <c r="F24" s="75"/>
      <c r="G24" s="75"/>
      <c r="H24" s="75"/>
      <c r="I24" s="75"/>
      <c r="J24" s="75"/>
      <c r="K24" s="76"/>
    </row>
    <row r="25" spans="1:14" ht="36.950000000000003" customHeight="1" x14ac:dyDescent="0.2">
      <c r="A25" s="68" t="s">
        <v>34</v>
      </c>
      <c r="B25" s="69"/>
      <c r="C25" s="69"/>
      <c r="D25" s="69"/>
      <c r="E25" s="69"/>
      <c r="F25" s="69"/>
      <c r="G25" s="69"/>
      <c r="H25" s="69"/>
      <c r="I25" s="69"/>
      <c r="J25" s="69"/>
      <c r="K25" s="70"/>
    </row>
  </sheetData>
  <sheetProtection selectLockedCells="1" selectUnlockedCells="1"/>
  <mergeCells count="35">
    <mergeCell ref="A15:K15"/>
    <mergeCell ref="A16:K16"/>
    <mergeCell ref="A19:K19"/>
    <mergeCell ref="A20:K20"/>
    <mergeCell ref="A24:K24"/>
    <mergeCell ref="A25:K25"/>
    <mergeCell ref="A17:K17"/>
    <mergeCell ref="A18:K18"/>
    <mergeCell ref="A21:K21"/>
    <mergeCell ref="A22:K22"/>
    <mergeCell ref="A23:K23"/>
    <mergeCell ref="A10:K10"/>
    <mergeCell ref="A11:K11"/>
    <mergeCell ref="A12:K12"/>
    <mergeCell ref="A13:K13"/>
    <mergeCell ref="A14:K14"/>
    <mergeCell ref="A9:K9"/>
    <mergeCell ref="A4:B4"/>
    <mergeCell ref="C4:F4"/>
    <mergeCell ref="G4:H4"/>
    <mergeCell ref="I4:K4"/>
    <mergeCell ref="A5:B5"/>
    <mergeCell ref="C5:F5"/>
    <mergeCell ref="G5:K5"/>
    <mergeCell ref="A6:B6"/>
    <mergeCell ref="C6:F6"/>
    <mergeCell ref="G6:K6"/>
    <mergeCell ref="A7:K7"/>
    <mergeCell ref="A8:K8"/>
    <mergeCell ref="A1:K1"/>
    <mergeCell ref="A2:K2"/>
    <mergeCell ref="A3:B3"/>
    <mergeCell ref="C3:F3"/>
    <mergeCell ref="G3:H3"/>
    <mergeCell ref="I3:K3"/>
  </mergeCells>
  <printOptions horizontalCentered="1" verticalCentered="1"/>
  <pageMargins left="0.25" right="0.25" top="0.25" bottom="0.25" header="0.05" footer="0.0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7"/>
  <sheetViews>
    <sheetView tabSelected="1" workbookViewId="0">
      <selection activeCell="I5" sqref="I5"/>
    </sheetView>
  </sheetViews>
  <sheetFormatPr defaultRowHeight="12.75" x14ac:dyDescent="0.2"/>
  <cols>
    <col min="1" max="3" width="5.7109375" customWidth="1"/>
    <col min="4" max="4" width="9.28515625" customWidth="1"/>
    <col min="5" max="6" width="5.7109375" customWidth="1"/>
    <col min="7" max="7" width="9.28515625" customWidth="1"/>
    <col min="8" max="9" width="5.7109375" customWidth="1"/>
    <col min="10" max="10" width="4.85546875" customWidth="1"/>
    <col min="11" max="51" width="9.140625" style="42"/>
  </cols>
  <sheetData>
    <row r="1" spans="1:13" ht="12.75" customHeight="1" x14ac:dyDescent="0.2">
      <c r="A1" s="77" t="s">
        <v>3</v>
      </c>
      <c r="B1" s="77"/>
      <c r="C1" s="77"/>
      <c r="D1" s="77"/>
      <c r="E1" s="77"/>
      <c r="F1" s="77"/>
      <c r="G1" s="77"/>
      <c r="H1" s="77"/>
      <c r="I1" s="77"/>
      <c r="J1" s="77"/>
      <c r="K1" s="46"/>
      <c r="L1" s="46"/>
      <c r="M1" s="46"/>
    </row>
    <row r="2" spans="1:13" ht="15.75" customHeight="1" x14ac:dyDescent="0.2">
      <c r="A2" s="77"/>
      <c r="B2" s="77"/>
      <c r="C2" s="77"/>
      <c r="D2" s="77"/>
      <c r="E2" s="77"/>
      <c r="F2" s="77"/>
      <c r="G2" s="77"/>
      <c r="H2" s="77"/>
      <c r="I2" s="77"/>
      <c r="J2" s="77"/>
      <c r="K2" s="46"/>
      <c r="L2" s="46"/>
      <c r="M2" s="46"/>
    </row>
    <row r="3" spans="1:13" ht="13.5" customHeight="1" thickBot="1" x14ac:dyDescent="0.25">
      <c r="A3" s="78"/>
      <c r="B3" s="78"/>
      <c r="C3" s="78"/>
      <c r="D3" s="78"/>
      <c r="E3" s="78"/>
      <c r="F3" s="78"/>
      <c r="G3" s="78"/>
      <c r="H3" s="78"/>
      <c r="I3" s="78"/>
      <c r="J3" s="78"/>
      <c r="K3" s="46"/>
      <c r="L3" s="46"/>
      <c r="M3" s="46"/>
    </row>
    <row r="4" spans="1:13" ht="13.5" thickBot="1" x14ac:dyDescent="0.25">
      <c r="A4" s="41"/>
      <c r="B4" s="41"/>
      <c r="C4" s="41"/>
      <c r="D4" s="41"/>
      <c r="E4" s="41"/>
      <c r="F4" s="41"/>
      <c r="G4" s="41"/>
      <c r="H4" s="41"/>
      <c r="I4" s="41"/>
      <c r="J4" s="41"/>
      <c r="K4" s="41"/>
    </row>
    <row r="5" spans="1:13" ht="15.75" x14ac:dyDescent="0.25">
      <c r="A5" s="28" t="s">
        <v>13</v>
      </c>
      <c r="B5" s="29"/>
      <c r="C5" s="29"/>
      <c r="D5" s="29"/>
      <c r="E5" s="29"/>
      <c r="F5" s="29"/>
      <c r="G5" s="29"/>
      <c r="H5" s="29"/>
      <c r="I5" s="29"/>
      <c r="J5" s="30"/>
    </row>
    <row r="6" spans="1:13" x14ac:dyDescent="0.2">
      <c r="A6" s="31" t="s">
        <v>35</v>
      </c>
      <c r="B6" s="32"/>
      <c r="C6" s="32"/>
      <c r="D6" s="32"/>
      <c r="E6" s="32"/>
      <c r="F6" s="32"/>
      <c r="G6" s="32"/>
      <c r="H6" s="32"/>
      <c r="I6" s="32"/>
      <c r="J6" s="33"/>
    </row>
    <row r="7" spans="1:13" x14ac:dyDescent="0.2">
      <c r="A7" s="34"/>
      <c r="B7" s="32"/>
      <c r="C7" s="32"/>
      <c r="D7" s="32"/>
      <c r="E7" s="32"/>
      <c r="F7" s="32"/>
      <c r="G7" s="32"/>
      <c r="H7" s="32"/>
      <c r="I7" s="32"/>
      <c r="J7" s="33"/>
    </row>
    <row r="8" spans="1:13" x14ac:dyDescent="0.2">
      <c r="A8" s="34"/>
      <c r="B8" s="38">
        <v>52</v>
      </c>
      <c r="C8" s="39" t="s">
        <v>0</v>
      </c>
      <c r="D8" s="40"/>
      <c r="E8" s="38">
        <v>68</v>
      </c>
      <c r="F8" s="39" t="s">
        <v>0</v>
      </c>
      <c r="G8" s="40"/>
      <c r="H8" s="38">
        <v>90</v>
      </c>
      <c r="I8" s="39" t="s">
        <v>0</v>
      </c>
      <c r="J8" s="33"/>
    </row>
    <row r="9" spans="1:13" ht="13.5" thickBot="1" x14ac:dyDescent="0.25">
      <c r="A9" s="37"/>
      <c r="B9" s="35"/>
      <c r="C9" s="35"/>
      <c r="D9" s="35"/>
      <c r="E9" s="35"/>
      <c r="F9" s="35"/>
      <c r="G9" s="35"/>
      <c r="H9" s="35"/>
      <c r="I9" s="35"/>
      <c r="J9" s="36"/>
    </row>
    <row r="10" spans="1:13" x14ac:dyDescent="0.2">
      <c r="A10" s="42"/>
      <c r="B10" s="42"/>
      <c r="C10" s="42"/>
      <c r="D10" s="42"/>
      <c r="E10" s="42"/>
      <c r="F10" s="42"/>
      <c r="G10" s="42"/>
      <c r="H10" s="42"/>
      <c r="I10" s="42"/>
      <c r="J10" s="42"/>
    </row>
    <row r="11" spans="1:13" x14ac:dyDescent="0.2">
      <c r="A11" s="42"/>
      <c r="B11" s="42"/>
      <c r="C11" s="42"/>
      <c r="D11" s="42"/>
      <c r="E11" s="42"/>
      <c r="F11" s="42"/>
      <c r="G11" s="42"/>
      <c r="H11" s="43"/>
      <c r="I11" s="42"/>
      <c r="J11" s="42"/>
    </row>
    <row r="12" spans="1:13" x14ac:dyDescent="0.2">
      <c r="A12" s="42"/>
      <c r="B12" s="42"/>
      <c r="C12" s="42"/>
      <c r="D12" s="42"/>
      <c r="E12" s="42"/>
      <c r="F12" s="42"/>
      <c r="G12" s="42"/>
      <c r="H12" s="42"/>
      <c r="I12" s="42"/>
      <c r="J12" s="42"/>
    </row>
    <row r="13" spans="1:13" s="42" customFormat="1" x14ac:dyDescent="0.2"/>
    <row r="14" spans="1:13" s="42" customFormat="1" x14ac:dyDescent="0.2"/>
    <row r="15" spans="1:13" s="42" customFormat="1" x14ac:dyDescent="0.2"/>
    <row r="16" spans="1:13" s="42" customFormat="1" x14ac:dyDescent="0.2"/>
    <row r="17" s="42" customFormat="1" x14ac:dyDescent="0.2"/>
    <row r="18" s="42" customFormat="1" x14ac:dyDescent="0.2"/>
    <row r="19" s="42" customFormat="1" x14ac:dyDescent="0.2"/>
    <row r="20" s="42" customFormat="1" x14ac:dyDescent="0.2"/>
    <row r="21" s="42" customFormat="1" x14ac:dyDescent="0.2"/>
    <row r="22" s="42" customFormat="1" x14ac:dyDescent="0.2"/>
    <row r="23" s="42" customFormat="1" x14ac:dyDescent="0.2"/>
    <row r="24" s="42" customFormat="1" x14ac:dyDescent="0.2"/>
    <row r="25" s="42" customFormat="1" x14ac:dyDescent="0.2"/>
    <row r="26" s="42" customFormat="1" x14ac:dyDescent="0.2"/>
    <row r="27" s="42" customFormat="1" x14ac:dyDescent="0.2"/>
    <row r="28" s="42" customFormat="1" x14ac:dyDescent="0.2"/>
    <row r="29" s="42" customFormat="1" x14ac:dyDescent="0.2"/>
    <row r="30" s="42" customFormat="1" x14ac:dyDescent="0.2"/>
    <row r="31" s="42" customFormat="1" x14ac:dyDescent="0.2"/>
    <row r="32" s="42" customFormat="1" x14ac:dyDescent="0.2"/>
    <row r="33" s="42" customFormat="1" x14ac:dyDescent="0.2"/>
    <row r="34" s="42" customFormat="1" x14ac:dyDescent="0.2"/>
    <row r="35" s="42" customFormat="1" x14ac:dyDescent="0.2"/>
    <row r="36" s="42" customFormat="1" x14ac:dyDescent="0.2"/>
    <row r="37" s="42" customFormat="1" x14ac:dyDescent="0.2"/>
    <row r="38" s="42" customFormat="1" x14ac:dyDescent="0.2"/>
    <row r="39" s="42" customFormat="1" x14ac:dyDescent="0.2"/>
    <row r="40" s="42" customFormat="1" x14ac:dyDescent="0.2"/>
    <row r="41" s="42" customFormat="1" x14ac:dyDescent="0.2"/>
    <row r="42" s="42" customFormat="1" x14ac:dyDescent="0.2"/>
    <row r="43" s="42" customFormat="1" x14ac:dyDescent="0.2"/>
    <row r="44" s="42" customFormat="1" x14ac:dyDescent="0.2"/>
    <row r="45" s="42" customFormat="1" x14ac:dyDescent="0.2"/>
    <row r="46" s="42" customFormat="1" x14ac:dyDescent="0.2"/>
    <row r="47" s="42" customFormat="1" x14ac:dyDescent="0.2"/>
  </sheetData>
  <mergeCells count="1">
    <mergeCell ref="A1:J3"/>
  </mergeCells>
  <phoneticPr fontId="1" type="noConversion"/>
  <printOptions horizontalCentered="1"/>
  <pageMargins left="0.75" right="0.75" top="0.75" bottom="0.75"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C11" sqref="C11"/>
    </sheetView>
  </sheetViews>
  <sheetFormatPr defaultRowHeight="12.75" x14ac:dyDescent="0.2"/>
  <cols>
    <col min="1" max="1" width="14.85546875" customWidth="1"/>
    <col min="2" max="2" width="3" style="4" bestFit="1" customWidth="1"/>
    <col min="10" max="10" width="9.5703125" bestFit="1" customWidth="1"/>
  </cols>
  <sheetData>
    <row r="1" spans="1:15" x14ac:dyDescent="0.2">
      <c r="B1"/>
    </row>
    <row r="2" spans="1:15" ht="15.75" customHeight="1" x14ac:dyDescent="0.2">
      <c r="A2" s="47" t="s">
        <v>12</v>
      </c>
      <c r="B2"/>
      <c r="D2" s="47"/>
      <c r="E2" s="47"/>
      <c r="F2" s="47"/>
      <c r="G2" s="47"/>
      <c r="H2" s="47"/>
      <c r="I2" s="47"/>
    </row>
    <row r="3" spans="1:15" ht="12.75" customHeight="1" x14ac:dyDescent="0.2">
      <c r="B3"/>
      <c r="C3" s="47"/>
      <c r="D3" s="47"/>
      <c r="E3" s="47"/>
      <c r="F3" s="47"/>
      <c r="G3" s="47"/>
      <c r="H3" s="47"/>
      <c r="I3" s="47"/>
    </row>
    <row r="4" spans="1:15" ht="13.5" thickBot="1" x14ac:dyDescent="0.25">
      <c r="A4" s="26"/>
      <c r="B4" s="26"/>
      <c r="C4" s="26"/>
      <c r="D4" s="26"/>
      <c r="E4" s="26"/>
      <c r="F4" s="26"/>
      <c r="G4" s="26"/>
      <c r="H4" s="26"/>
      <c r="I4" s="26"/>
    </row>
    <row r="5" spans="1:15" x14ac:dyDescent="0.2">
      <c r="A5" s="25"/>
      <c r="B5" s="25"/>
      <c r="C5" s="25"/>
      <c r="D5" s="25"/>
      <c r="E5" s="25"/>
      <c r="F5" s="25"/>
      <c r="G5" s="25"/>
      <c r="H5" s="25"/>
      <c r="I5" s="25"/>
    </row>
    <row r="6" spans="1:15" x14ac:dyDescent="0.2">
      <c r="A6" s="25"/>
      <c r="B6" s="25"/>
      <c r="C6" s="25"/>
      <c r="D6" s="25"/>
      <c r="E6" s="25"/>
      <c r="F6" s="25"/>
      <c r="G6" s="25"/>
      <c r="H6" s="25"/>
      <c r="I6" s="25"/>
    </row>
    <row r="7" spans="1:15" ht="14.25" x14ac:dyDescent="0.2">
      <c r="A7" s="27" t="s">
        <v>16</v>
      </c>
    </row>
    <row r="8" spans="1:15" ht="14.25" x14ac:dyDescent="0.2">
      <c r="A8" s="27" t="s">
        <v>17</v>
      </c>
    </row>
    <row r="9" spans="1:15" ht="15" customHeight="1" thickBot="1" x14ac:dyDescent="0.3">
      <c r="A9" s="5"/>
    </row>
    <row r="10" spans="1:15" x14ac:dyDescent="0.2">
      <c r="A10" s="81" t="s">
        <v>14</v>
      </c>
      <c r="B10" s="17"/>
      <c r="C10" s="79" t="s">
        <v>13</v>
      </c>
      <c r="D10" s="79"/>
      <c r="E10" s="80"/>
    </row>
    <row r="11" spans="1:15" x14ac:dyDescent="0.2">
      <c r="A11" s="82"/>
      <c r="B11" s="21" t="s">
        <v>1</v>
      </c>
      <c r="C11" s="22">
        <f>IF(ISBLANK(Ievade!B8),"",(5/9)*(C13-32))</f>
        <v>11.111111111111111</v>
      </c>
      <c r="D11" s="22">
        <f>IF(ISBLANK(Ievade!E8),"",(5/9)*(D13-32))</f>
        <v>20</v>
      </c>
      <c r="E11" s="23">
        <f>IF(ISBLANK(Ievade!H8),"",(5/9)*(E13-32))</f>
        <v>32.222222222222221</v>
      </c>
      <c r="H11" s="1"/>
      <c r="O11" s="1"/>
    </row>
    <row r="12" spans="1:15" ht="12.75" hidden="1" customHeight="1" x14ac:dyDescent="0.2">
      <c r="A12" s="82"/>
      <c r="B12" s="16"/>
      <c r="C12" s="7" t="str">
        <f>IF(ISBLANK(Ievade!B8),"",ROUND(C11,1)&amp;" °C")</f>
        <v>11,1 °C</v>
      </c>
      <c r="D12" s="7" t="str">
        <f>IF(ISBLANK(Ievade!E8),"",ROUND(D11,1)&amp;" °C")</f>
        <v>20 °C</v>
      </c>
      <c r="E12" s="9" t="str">
        <f>IF(ISBLANK(Ievade!H8),"",ROUND(E11,1)&amp;" °C")</f>
        <v>32.2 °C</v>
      </c>
      <c r="H12" s="1"/>
      <c r="O12" s="1"/>
    </row>
    <row r="13" spans="1:15" x14ac:dyDescent="0.2">
      <c r="A13" s="83"/>
      <c r="B13" s="18" t="s">
        <v>0</v>
      </c>
      <c r="C13" s="19">
        <f>IF(ISBLANK(Ievade!$B8),"",Ievade!$B8)</f>
        <v>52</v>
      </c>
      <c r="D13" s="19">
        <f>IF(ISBLANK(Ievade!$E8),"",Ievade!$E8)</f>
        <v>68</v>
      </c>
      <c r="E13" s="20">
        <f>IF(ISBLANK(Ievade!$H8),"",Ievade!$H8)</f>
        <v>90</v>
      </c>
      <c r="H13" s="1"/>
      <c r="I13" s="1"/>
      <c r="J13" s="1"/>
      <c r="K13" s="1"/>
      <c r="L13" s="1"/>
      <c r="M13" s="1"/>
      <c r="N13" s="1"/>
      <c r="O13" s="1"/>
    </row>
    <row r="14" spans="1:15" hidden="1" x14ac:dyDescent="0.2">
      <c r="A14" s="10"/>
      <c r="B14" s="14"/>
      <c r="C14" s="7" t="str">
        <f>IF(ISBLANK(Ievade!B8),"",ROUND(C13,1)&amp;" °F")</f>
        <v>52 °F</v>
      </c>
      <c r="D14" s="7" t="str">
        <f>IF(ISBLANK(Ievade!E8),"",ROUND(D13,1)&amp;" °F")</f>
        <v>68 °F</v>
      </c>
      <c r="E14" s="9" t="str">
        <f>IF(ISBLANK(Ievade!H8),"",ROUND(E13,1)&amp;" °F")</f>
        <v>90 °F</v>
      </c>
      <c r="H14" s="1"/>
      <c r="I14" s="1"/>
      <c r="J14" s="1"/>
      <c r="K14" s="1"/>
      <c r="L14" s="1"/>
      <c r="M14" s="1"/>
      <c r="N14" s="1"/>
      <c r="O14" s="1"/>
    </row>
    <row r="15" spans="1:15" x14ac:dyDescent="0.2">
      <c r="A15" s="8">
        <v>10</v>
      </c>
      <c r="B15" s="6"/>
      <c r="C15" s="7">
        <f>IF(ISBLANK(Ievade!$B$8),"",-13.2+$A15+(0.8*C$11))</f>
        <v>5.68888888888889</v>
      </c>
      <c r="D15" s="7">
        <f>IF(ISBLANK(Ievade!$E$8),"",-13.2+$A15+(0.8*D$11))</f>
        <v>12.8</v>
      </c>
      <c r="E15" s="9">
        <f>IF(ISBLANK(Ievade!$H$8),"",-13.2+$A15+(0.8*E$11))</f>
        <v>22.577777777777779</v>
      </c>
      <c r="H15" s="1"/>
      <c r="I15" s="2"/>
      <c r="J15" s="3"/>
      <c r="K15" s="2"/>
      <c r="L15" s="2"/>
      <c r="M15" s="2"/>
      <c r="N15" s="3"/>
      <c r="O15" s="1"/>
    </row>
    <row r="16" spans="1:15" x14ac:dyDescent="0.2">
      <c r="A16" s="8">
        <v>20</v>
      </c>
      <c r="B16" s="6"/>
      <c r="C16" s="7">
        <f>IF(ISBLANK(Ievade!$B$8),"",-13.2+$A16+(0.8*C$11))</f>
        <v>15.68888888888889</v>
      </c>
      <c r="D16" s="7">
        <f>IF(ISBLANK(Ievade!$E$8),"",-13.2+$A16+(0.8*D$11))</f>
        <v>22.8</v>
      </c>
      <c r="E16" s="9">
        <f>IF(ISBLANK(Ievade!$H$8),"",-13.2+$A16+(0.8*E$11))</f>
        <v>32.577777777777783</v>
      </c>
      <c r="H16" s="1"/>
      <c r="I16" s="2"/>
      <c r="J16" s="3"/>
      <c r="K16" s="2"/>
      <c r="L16" s="2"/>
      <c r="M16" s="2"/>
      <c r="N16" s="3"/>
      <c r="O16" s="1"/>
    </row>
    <row r="17" spans="1:15" x14ac:dyDescent="0.2">
      <c r="A17" s="8">
        <v>30</v>
      </c>
      <c r="B17" s="6"/>
      <c r="C17" s="7">
        <f>IF(ISBLANK(Ievade!$B$8),"",-13.2+$A17+(0.8*C$11))</f>
        <v>25.68888888888889</v>
      </c>
      <c r="D17" s="7">
        <f>IF(ISBLANK(Ievade!$E$8),"",-13.2+$A17+(0.8*D$11))</f>
        <v>32.799999999999997</v>
      </c>
      <c r="E17" s="9">
        <f>IF(ISBLANK(Ievade!$H$8),"",-13.2+$A17+(0.8*E$11))</f>
        <v>42.577777777777783</v>
      </c>
      <c r="H17" s="1"/>
      <c r="I17" s="2"/>
      <c r="J17" s="3"/>
      <c r="K17" s="2"/>
      <c r="L17" s="2"/>
      <c r="M17" s="2"/>
      <c r="N17" s="3"/>
      <c r="O17" s="1"/>
    </row>
    <row r="18" spans="1:15" x14ac:dyDescent="0.2">
      <c r="A18" s="8">
        <v>40</v>
      </c>
      <c r="B18" s="6"/>
      <c r="C18" s="7">
        <f>IF(ISBLANK(Ievade!$B$8),"",-13.2+$A18+(0.8*C$11))</f>
        <v>35.68888888888889</v>
      </c>
      <c r="D18" s="7">
        <f>IF(ISBLANK(Ievade!$E$8),"",-13.2+$A18+(0.8*D$11))</f>
        <v>42.8</v>
      </c>
      <c r="E18" s="9">
        <f>IF(ISBLANK(Ievade!$H$8),"",-13.2+$A18+(0.8*E$11))</f>
        <v>52.577777777777783</v>
      </c>
      <c r="H18" s="1"/>
      <c r="I18" s="2"/>
      <c r="J18" s="3"/>
      <c r="K18" s="2"/>
      <c r="L18" s="2"/>
      <c r="M18" s="2"/>
      <c r="N18" s="3"/>
      <c r="O18" s="1"/>
    </row>
    <row r="19" spans="1:15" x14ac:dyDescent="0.2">
      <c r="A19" s="8">
        <v>50</v>
      </c>
      <c r="B19" s="6"/>
      <c r="C19" s="7">
        <f>IF(ISBLANK(Ievade!$B$8),"",-13.2+$A19+(0.8*C$11))</f>
        <v>45.688888888888883</v>
      </c>
      <c r="D19" s="7">
        <f>IF(ISBLANK(Ievade!$E$8),"",-13.2+$A19+(0.8*D$11))</f>
        <v>52.8</v>
      </c>
      <c r="E19" s="9">
        <f>IF(ISBLANK(Ievade!$H$8),"",-13.2+$A19+(0.8*E$11))</f>
        <v>62.577777777777776</v>
      </c>
      <c r="H19" s="1"/>
      <c r="I19" s="2"/>
      <c r="J19" s="3"/>
      <c r="K19" s="2"/>
      <c r="L19" s="2"/>
      <c r="M19" s="2"/>
      <c r="N19" s="3"/>
      <c r="O19" s="1"/>
    </row>
    <row r="20" spans="1:15" x14ac:dyDescent="0.2">
      <c r="A20" s="8">
        <v>60</v>
      </c>
      <c r="B20" s="6"/>
      <c r="C20" s="7">
        <f>IF(ISBLANK(Ievade!$B$8),"",-13.2+$A20+(0.8*C$11))</f>
        <v>55.688888888888883</v>
      </c>
      <c r="D20" s="7">
        <f>IF(ISBLANK(Ievade!$E$8),"",-13.2+$A20+(0.8*D$11))</f>
        <v>62.8</v>
      </c>
      <c r="E20" s="9">
        <f>IF(ISBLANK(Ievade!$H$8),"",-13.2+$A20+(0.8*E$11))</f>
        <v>72.577777777777783</v>
      </c>
      <c r="H20" s="1"/>
      <c r="I20" s="2"/>
      <c r="J20" s="3"/>
      <c r="K20" s="2"/>
      <c r="L20" s="2"/>
      <c r="M20" s="2"/>
      <c r="N20" s="3"/>
      <c r="O20" s="1"/>
    </row>
    <row r="21" spans="1:15" x14ac:dyDescent="0.2">
      <c r="A21" s="8">
        <v>70</v>
      </c>
      <c r="B21" s="6"/>
      <c r="C21" s="7">
        <f>IF(ISBLANK(Ievade!$B$8),"",-13.2+$A21+(0.8*C$11))</f>
        <v>65.688888888888883</v>
      </c>
      <c r="D21" s="7">
        <f>IF(ISBLANK(Ievade!$E$8),"",-13.2+$A21+(0.8*D$11))</f>
        <v>72.8</v>
      </c>
      <c r="E21" s="9">
        <f>IF(ISBLANK(Ievade!$H$8),"",-13.2+$A21+(0.8*E$11))</f>
        <v>82.577777777777783</v>
      </c>
      <c r="H21" s="1"/>
      <c r="I21" s="2"/>
      <c r="J21" s="3"/>
      <c r="K21" s="2"/>
      <c r="L21" s="2"/>
      <c r="M21" s="2"/>
      <c r="N21" s="3"/>
      <c r="O21" s="1"/>
    </row>
    <row r="22" spans="1:15" x14ac:dyDescent="0.2">
      <c r="A22" s="8">
        <v>80</v>
      </c>
      <c r="B22" s="6"/>
      <c r="C22" s="7">
        <f>IF(ISBLANK(Ievade!$B$8),"",-13.2+$A22+(0.8*C$11))</f>
        <v>75.688888888888883</v>
      </c>
      <c r="D22" s="7">
        <f>IF(ISBLANK(Ievade!$E$8),"",-13.2+$A22+(0.8*D$11))</f>
        <v>82.8</v>
      </c>
      <c r="E22" s="9">
        <f>IF(ISBLANK(Ievade!$H$8),"",-13.2+$A22+(0.8*E$11))</f>
        <v>92.577777777777783</v>
      </c>
      <c r="H22" s="1"/>
      <c r="I22" s="2"/>
      <c r="J22" s="3"/>
      <c r="K22" s="2"/>
      <c r="L22" s="2"/>
      <c r="M22" s="2"/>
      <c r="N22" s="3"/>
      <c r="O22" s="1"/>
    </row>
    <row r="23" spans="1:15" x14ac:dyDescent="0.2">
      <c r="A23" s="8">
        <v>90</v>
      </c>
      <c r="B23" s="6"/>
      <c r="C23" s="7">
        <f>IF(ISBLANK(Ievade!$B$8),"",-13.2+$A23+(0.8*C$11))</f>
        <v>85.688888888888883</v>
      </c>
      <c r="D23" s="7">
        <f>IF(ISBLANK(Ievade!$E$8),"",-13.2+$A23+(0.8*D$11))</f>
        <v>92.8</v>
      </c>
      <c r="E23" s="9">
        <f>IF(ISBLANK(Ievade!$H$8),"",-13.2+$A23+(0.8*E$11))</f>
        <v>102.57777777777778</v>
      </c>
      <c r="H23" s="1"/>
      <c r="I23" s="2"/>
      <c r="J23" s="3"/>
      <c r="K23" s="2"/>
      <c r="L23" s="2"/>
      <c r="M23" s="2"/>
      <c r="N23" s="3"/>
      <c r="O23" s="1"/>
    </row>
    <row r="24" spans="1:15" x14ac:dyDescent="0.2">
      <c r="A24" s="8">
        <v>100</v>
      </c>
      <c r="B24" s="6"/>
      <c r="C24" s="7">
        <f>IF(ISBLANK(Ievade!$B$8),"",-13.2+$A24+(0.8*C$11))</f>
        <v>95.688888888888883</v>
      </c>
      <c r="D24" s="7">
        <f>IF(ISBLANK(Ievade!$E$8),"",-13.2+$A24+(0.8*D$11))</f>
        <v>102.8</v>
      </c>
      <c r="E24" s="9">
        <f>IF(ISBLANK(Ievade!$H$8),"",-13.2+$A24+(0.8*E$11))</f>
        <v>112.57777777777778</v>
      </c>
      <c r="H24" s="1"/>
      <c r="I24" s="2"/>
      <c r="J24" s="3"/>
      <c r="K24" s="2"/>
      <c r="L24" s="2"/>
      <c r="M24" s="2"/>
      <c r="N24" s="3"/>
      <c r="O24" s="1"/>
    </row>
    <row r="25" spans="1:15" x14ac:dyDescent="0.2">
      <c r="A25" s="8">
        <v>110</v>
      </c>
      <c r="B25" s="6"/>
      <c r="C25" s="7">
        <f>IF(ISBLANK(Ievade!$B$8),"",-13.2+$A25+(0.8*C$11))</f>
        <v>105.68888888888888</v>
      </c>
      <c r="D25" s="7">
        <f>IF(ISBLANK(Ievade!$E$8),"",-13.2+$A25+(0.8*D$11))</f>
        <v>112.8</v>
      </c>
      <c r="E25" s="9">
        <f>IF(ISBLANK(Ievade!$H$8),"",-13.2+$A25+(0.8*E$11))</f>
        <v>122.57777777777778</v>
      </c>
      <c r="H25" s="1"/>
      <c r="I25" s="2"/>
      <c r="J25" s="3"/>
      <c r="K25" s="2"/>
      <c r="L25" s="2"/>
      <c r="M25" s="2"/>
      <c r="N25" s="3"/>
      <c r="O25" s="1"/>
    </row>
    <row r="26" spans="1:15" x14ac:dyDescent="0.2">
      <c r="A26" s="8">
        <v>120</v>
      </c>
      <c r="B26" s="6"/>
      <c r="C26" s="7">
        <f>IF(ISBLANK(Ievade!$B$8),"",-13.2+$A26+(0.8*C$11))</f>
        <v>115.68888888888888</v>
      </c>
      <c r="D26" s="7">
        <f>IF(ISBLANK(Ievade!$E$8),"",-13.2+$A26+(0.8*D$11))</f>
        <v>122.8</v>
      </c>
      <c r="E26" s="9">
        <f>IF(ISBLANK(Ievade!$H$8),"",-13.2+$A26+(0.8*E$11))</f>
        <v>132.57777777777778</v>
      </c>
      <c r="H26" s="1"/>
      <c r="I26" s="2"/>
      <c r="J26" s="3"/>
      <c r="K26" s="2"/>
      <c r="L26" s="2"/>
      <c r="M26" s="2"/>
      <c r="N26" s="3"/>
      <c r="O26" s="1"/>
    </row>
    <row r="27" spans="1:15" ht="13.5" thickBot="1" x14ac:dyDescent="0.25">
      <c r="A27" s="11">
        <v>130</v>
      </c>
      <c r="B27" s="15"/>
      <c r="C27" s="12">
        <f>IF(ISBLANK(Ievade!$B$8),"",-13.2+$A27+(0.8*C$11))</f>
        <v>125.68888888888888</v>
      </c>
      <c r="D27" s="12">
        <f>IF(ISBLANK(Ievade!$E$8),"",-13.2+$A27+(0.8*D$11))</f>
        <v>132.80000000000001</v>
      </c>
      <c r="E27" s="13">
        <f>IF(ISBLANK(Ievade!$H$8),"",-13.2+$A27+(0.8*E$11))</f>
        <v>142.57777777777778</v>
      </c>
      <c r="H27" s="1"/>
      <c r="I27" s="2"/>
      <c r="J27" s="3"/>
      <c r="K27" s="2"/>
      <c r="L27" s="2"/>
      <c r="M27" s="2"/>
      <c r="N27" s="3"/>
      <c r="O27" s="1"/>
    </row>
    <row r="28" spans="1:15" x14ac:dyDescent="0.2">
      <c r="H28" s="1"/>
      <c r="I28" s="1"/>
      <c r="J28" s="1"/>
      <c r="K28" s="1"/>
      <c r="L28" s="1"/>
      <c r="M28" s="1"/>
      <c r="N28" s="1"/>
      <c r="O28" s="1"/>
    </row>
    <row r="29" spans="1:15" x14ac:dyDescent="0.2">
      <c r="H29" s="1"/>
      <c r="I29" s="1"/>
      <c r="J29" s="1"/>
      <c r="K29" s="1"/>
      <c r="L29" s="1"/>
      <c r="M29" s="1"/>
      <c r="N29" s="1"/>
      <c r="O29" s="1"/>
    </row>
    <row r="30" spans="1:15" x14ac:dyDescent="0.2">
      <c r="A30" s="24" t="s">
        <v>15</v>
      </c>
      <c r="B30" s="24"/>
      <c r="C30" s="24"/>
      <c r="D30" s="24"/>
      <c r="E30" s="24"/>
    </row>
  </sheetData>
  <mergeCells count="2">
    <mergeCell ref="C10:E10"/>
    <mergeCell ref="A10:A13"/>
  </mergeCells>
  <phoneticPr fontId="1" type="noConversion"/>
  <printOptions horizontalCentered="1"/>
  <pageMargins left="0.75" right="0.75" top="1" bottom="1" header="0.5" footer="0.5"/>
  <pageSetup orientation="portrait" verticalDpi="0" r:id="rId1"/>
  <headerFooter alignWithMargins="0">
    <oddFooter>&amp;RPrinted: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4</vt:i4>
      </vt:variant>
      <vt:variant>
        <vt:lpstr>Named Ranges</vt:lpstr>
      </vt:variant>
      <vt:variant>
        <vt:i4>1</vt:i4>
      </vt:variant>
    </vt:vector>
  </HeadingPairs>
  <TitlesOfParts>
    <vt:vector size="8" baseType="lpstr">
      <vt:lpstr>Penn State Extension - Informāc</vt:lpstr>
      <vt:lpstr>Ievade</vt:lpstr>
      <vt:lpstr>Tabula</vt:lpstr>
      <vt:lpstr>1. Graf F</vt:lpstr>
      <vt:lpstr>2. Graf F</vt:lpstr>
      <vt:lpstr>3. Graf F</vt:lpstr>
      <vt:lpstr>Celsija grādu lapa</vt:lpstr>
      <vt:lpstr>Ievade!Print_Area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Jones</dc:creator>
  <cp:lastModifiedBy>Silvija Dreijere</cp:lastModifiedBy>
  <cp:lastPrinted>2005-10-19T13:17:26Z</cp:lastPrinted>
  <dcterms:created xsi:type="dcterms:W3CDTF">2005-09-29T15:38:49Z</dcterms:created>
  <dcterms:modified xsi:type="dcterms:W3CDTF">2020-03-31T13:15:03Z</dcterms:modified>
</cp:coreProperties>
</file>