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5225" windowHeight="7920" activeTab="1"/>
  </bookViews>
  <sheets>
    <sheet name="Izstrukcija" sheetId="5" r:id="rId1"/>
    <sheet name="Izmaksu aprēķins" sheetId="2" r:id="rId2"/>
  </sheets>
  <externalReferences>
    <externalReference r:id="rId3"/>
  </externalReferences>
  <definedNames>
    <definedName name="Hipmeas">[1]Recommendations!$B$59:$G$80</definedName>
    <definedName name="Weight">[1]Recommendations!$B$2:$G$26</definedName>
    <definedName name="WHeight">[1]Recommendations!$B$31:$G$55</definedName>
  </definedNames>
  <calcPr calcId="145621"/>
</workbook>
</file>

<file path=xl/calcChain.xml><?xml version="1.0" encoding="utf-8"?>
<calcChain xmlns="http://schemas.openxmlformats.org/spreadsheetml/2006/main">
  <c r="B23" i="2" l="1"/>
  <c r="B28" i="2" l="1"/>
  <c r="B29" i="2" s="1"/>
  <c r="D28" i="2"/>
  <c r="D29" i="2" s="1"/>
  <c r="D24" i="2"/>
  <c r="D23" i="2"/>
  <c r="B24" i="2"/>
  <c r="D25" i="2"/>
  <c r="B25" i="2"/>
  <c r="B26" i="2" s="1"/>
  <c r="B32" i="2"/>
  <c r="D30" i="2" l="1"/>
  <c r="D32" i="2"/>
  <c r="D26" i="2"/>
  <c r="B30" i="2"/>
</calcChain>
</file>

<file path=xl/sharedStrings.xml><?xml version="1.0" encoding="utf-8"?>
<sst xmlns="http://schemas.openxmlformats.org/spreadsheetml/2006/main" count="57" uniqueCount="54">
  <si>
    <t>Coleen Jones, Jud Heinrichs</t>
  </si>
  <si>
    <t>cmj11@psu.edu</t>
  </si>
  <si>
    <t>http://extension.psu.edu/animals/dairy</t>
  </si>
  <si>
    <t>Olbaltumvielas (% sausnā)</t>
  </si>
  <si>
    <t>Tauki (% sausnā)</t>
  </si>
  <si>
    <t>Svaigpiens</t>
  </si>
  <si>
    <t>Piena aizvietotājs</t>
  </si>
  <si>
    <t>vērtībā no 96 līdz 98</t>
  </si>
  <si>
    <t>Sausnas saturs piena aizstājējā (%)</t>
  </si>
  <si>
    <t>Proteīna saturs piena aizstājējā (%)</t>
  </si>
  <si>
    <t>Tauku saturs piena aizstājējā (%)</t>
  </si>
  <si>
    <t>Kopējais piena sausnas saturs (%)</t>
  </si>
  <si>
    <t>Kopējais olbaltumvielu saturs pienā (%)</t>
  </si>
  <si>
    <t>Piena tauku saturs (%)</t>
  </si>
  <si>
    <t>no piena aizstājēja marķējuma</t>
  </si>
  <si>
    <t>pulvera svars, nevis šķidruma</t>
  </si>
  <si>
    <t>PIENA AIZVIETOTĀJS</t>
  </si>
  <si>
    <t>SVAIGPIENS</t>
  </si>
  <si>
    <t>Apraksts:</t>
  </si>
  <si>
    <t>Lietošanas instrukcija:</t>
  </si>
  <si>
    <t>Ievadiet informāciju par svaigpienu un piena aizstājēja sadaļā INPUT</t>
  </si>
  <si>
    <t xml:space="preserve">Svaigpiens: ievadiet piena cenu un sastāvu (taukus, olbaltumvielas, pārējo) kā ir norādīts. </t>
  </si>
  <si>
    <t xml:space="preserve">Piena aizvietotājs: cena un maisa svars, sastāvs (sausna, proteīns un tauki) un izēdināmais daudzums piena pulverim. Sausnas saturam jābūt norādītam uz iepakojuma, bet ja tas nav, tad sausnu pieņem 96,5%. </t>
  </si>
  <si>
    <t>Rīks automātiski rēķina izmaksas:</t>
  </si>
  <si>
    <t>Tauku un olbaltumvielu saturs svaigpienā un piena aizstājējā tiek salīdzināts pēc sausnas, un tiek aprēķināts faktiskais tauku un olbaltumvielu daudzumus, kas tiek izbarots teļiem.</t>
  </si>
  <si>
    <t>Atsauces:</t>
  </si>
  <si>
    <t>Izveidojuši Coleen Jones un Jud Heinrichs.</t>
  </si>
  <si>
    <t>Piena aizstājēja un svaigpiena izmaksu salīdzinājums</t>
  </si>
  <si>
    <t>Dzīvn.grupa:</t>
  </si>
  <si>
    <t>Kontakti:</t>
  </si>
  <si>
    <t>Mājaslapa:</t>
  </si>
  <si>
    <t>Teļi</t>
  </si>
  <si>
    <t>Autori:</t>
  </si>
  <si>
    <t>Rezultāts</t>
  </si>
  <si>
    <r>
      <t>Izmaksas uz teļu dienā (</t>
    </r>
    <r>
      <rPr>
        <sz val="10"/>
        <rFont val="Calibri"/>
        <family val="2"/>
        <charset val="186"/>
      </rPr>
      <t>€</t>
    </r>
    <r>
      <rPr>
        <sz val="10"/>
        <rFont val="Arial"/>
      </rPr>
      <t>/teļš/d)</t>
    </r>
  </si>
  <si>
    <t>Tauki, izēdināti uz teļu (kg/d), sausnā</t>
  </si>
  <si>
    <t>Olbaltumvielas, izēdināts uz teļu (kg/d), sausnā</t>
  </si>
  <si>
    <t>1 teļam izbarotā sausna (kg/d)</t>
  </si>
  <si>
    <t>Izmaksas par sausnas kg</t>
  </si>
  <si>
    <t>Izmaksas par 50 kg sausnas</t>
  </si>
  <si>
    <t>Teļiem barotā piena aizstājēja svars (kg/d)</t>
  </si>
  <si>
    <t>Piena aizvietotāja iepakojuma svars (kg)</t>
  </si>
  <si>
    <r>
      <t>Piena aizstājēja cena, iepakojumam (</t>
    </r>
    <r>
      <rPr>
        <sz val="10"/>
        <rFont val="Calibri"/>
        <family val="2"/>
        <charset val="186"/>
      </rPr>
      <t>€</t>
    </r>
    <r>
      <rPr>
        <sz val="10"/>
        <rFont val="Arial"/>
      </rPr>
      <t>)</t>
    </r>
  </si>
  <si>
    <t>Izbarotais svaigpiens (kg/d)</t>
  </si>
  <si>
    <t xml:space="preserve">ievadiet izēdinātā piena svaru; </t>
  </si>
  <si>
    <r>
      <t xml:space="preserve">Nodrošina arī izmaksas par 50 kg piena sausnas par katru barību. Šeit norādīto pilnpiena vērtību var izmantot ātrai salīdzināšanai ar piena aizstājēja maisa izmaksām. Piemēram, ja pilnpiena vērtība ir 62 </t>
    </r>
    <r>
      <rPr>
        <sz val="12"/>
        <color theme="1"/>
        <rFont val="Calibri"/>
        <family val="2"/>
        <charset val="186"/>
      </rPr>
      <t>€</t>
    </r>
    <r>
      <rPr>
        <sz val="12"/>
        <color theme="1"/>
        <rFont val="Arial"/>
        <family val="2"/>
      </rPr>
      <t xml:space="preserve">, tad, ja piena aizstājējs pārsniedz 62 </t>
    </r>
    <r>
      <rPr>
        <sz val="12"/>
        <color theme="1"/>
        <rFont val="Calibri"/>
        <family val="2"/>
        <charset val="186"/>
      </rPr>
      <t>€</t>
    </r>
    <r>
      <rPr>
        <sz val="12"/>
        <color theme="1"/>
        <rFont val="Arial"/>
        <family val="2"/>
      </rPr>
      <t xml:space="preserve"> par maisu, pilnpiens ir ekonomiskāka barība. Ievērojiet, ka piena aizvietotāja vērtība šajā sadaļā ir augstāka par faktiskajām izmaksām par vienu maisiņu. Tas ir tāpēc, ka sausnas saturs ir mazāks par 100%. Galīgais izmaksu aprēķins ir ikdienas izmaksas par teļu, kurā papildus izmaksām ņem vērā barības daudzumu.</t>
    </r>
  </si>
  <si>
    <t>Katra piena veida izmaksas par sausnas kg.</t>
  </si>
  <si>
    <t>Vienkārš rīks, lai salīdzīnātu barošanas izmaksas pilnpienam un piena aizstājējam. Rīks aprēķina izēdinātās sausnas izmaksas par kg, kā arī sniegts katras barības nodrošināto barības vielu salīdzinājums.</t>
  </si>
  <si>
    <r>
      <t>Svaigpiena cena (</t>
    </r>
    <r>
      <rPr>
        <sz val="10"/>
        <rFont val="Calibri"/>
        <family val="2"/>
        <charset val="186"/>
      </rPr>
      <t>€</t>
    </r>
    <r>
      <rPr>
        <sz val="10"/>
        <rFont val="Arial"/>
        <family val="2"/>
        <charset val="186"/>
      </rPr>
      <t>/100kg)</t>
    </r>
  </si>
  <si>
    <t xml:space="preserve">https://www.clal.it/en/?section=latte_lettonia </t>
  </si>
  <si>
    <t xml:space="preserve">Augstāk norādītajā linkā katru mēnesi tiek aprēķināti vidējie rādītāji zemnieku saimniecībās euro/100kg piena </t>
  </si>
  <si>
    <t>ja neveicat piena pārraudzību, ievadiet 12.5</t>
  </si>
  <si>
    <t>no piena pārraudzības</t>
  </si>
  <si>
    <t xml:space="preserve"> mēneša vidējā cena zemnieku saimniecībās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</si>
</sst>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quot;#,##0.00"/>
    <numFmt numFmtId="166" formatCode="[$€-426]\ #,##0.00"/>
  </numFmts>
  <fonts count="24" x14ac:knownFonts="1">
    <font>
      <sz val="10"/>
      <name val="Arial"/>
    </font>
    <font>
      <b/>
      <sz val="10"/>
      <name val="Arial"/>
      <family val="2"/>
    </font>
    <font>
      <sz val="8"/>
      <name val="Arial"/>
      <family val="2"/>
    </font>
    <font>
      <b/>
      <sz val="12"/>
      <name val="Arial"/>
      <family val="2"/>
    </font>
    <font>
      <sz val="10"/>
      <color indexed="12"/>
      <name val="Arial"/>
      <family val="2"/>
    </font>
    <font>
      <i/>
      <sz val="10"/>
      <name val="Arial"/>
      <family val="2"/>
    </font>
    <font>
      <b/>
      <sz val="11"/>
      <name val="Arial"/>
      <family val="2"/>
    </font>
    <font>
      <sz val="10"/>
      <name val="Arial"/>
      <family val="2"/>
    </font>
    <font>
      <sz val="10"/>
      <color theme="1"/>
      <name val="Arial"/>
      <family val="2"/>
    </font>
    <font>
      <b/>
      <sz val="10"/>
      <color theme="1"/>
      <name val="Arial"/>
      <family val="2"/>
    </font>
    <font>
      <sz val="12"/>
      <color theme="1"/>
      <name val="Calibri"/>
      <family val="2"/>
      <scheme val="minor"/>
    </font>
    <font>
      <sz val="12"/>
      <color theme="1"/>
      <name val="Arial"/>
      <family val="2"/>
    </font>
    <font>
      <sz val="11"/>
      <color theme="1"/>
      <name val="Arial"/>
      <family val="2"/>
    </font>
    <font>
      <u/>
      <sz val="10"/>
      <color indexed="12"/>
      <name val="Arial"/>
      <family val="2"/>
    </font>
    <font>
      <b/>
      <sz val="12"/>
      <color theme="0"/>
      <name val="Arial"/>
      <family val="2"/>
    </font>
    <font>
      <b/>
      <sz val="12"/>
      <color theme="1"/>
      <name val="Arial"/>
      <family val="2"/>
    </font>
    <font>
      <sz val="11"/>
      <name val="Arial"/>
      <family val="2"/>
      <charset val="186"/>
    </font>
    <font>
      <b/>
      <sz val="12"/>
      <color theme="1"/>
      <name val="Arial"/>
      <family val="2"/>
      <charset val="186"/>
    </font>
    <font>
      <b/>
      <sz val="14"/>
      <color theme="0"/>
      <name val="Arial"/>
      <family val="2"/>
      <charset val="186"/>
    </font>
    <font>
      <b/>
      <sz val="14"/>
      <color theme="1"/>
      <name val="Arial"/>
      <family val="2"/>
      <charset val="186"/>
    </font>
    <font>
      <sz val="10"/>
      <name val="Arial"/>
      <family val="2"/>
      <charset val="186"/>
    </font>
    <font>
      <sz val="10"/>
      <name val="Calibri"/>
      <family val="2"/>
      <charset val="186"/>
    </font>
    <font>
      <sz val="12"/>
      <color theme="1"/>
      <name val="Calibri"/>
      <family val="2"/>
      <charset val="186"/>
    </font>
    <font>
      <u/>
      <sz val="10"/>
      <color theme="10"/>
      <name val="Arial"/>
    </font>
  </fonts>
  <fills count="9">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3"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79">
    <xf numFmtId="0" fontId="0" fillId="0" borderId="0" xfId="0"/>
    <xf numFmtId="0" fontId="5" fillId="0" borderId="0" xfId="0" applyFont="1"/>
    <xf numFmtId="0" fontId="0" fillId="0" borderId="1" xfId="0" applyBorder="1"/>
    <xf numFmtId="0" fontId="0" fillId="0" borderId="0" xfId="0" applyBorder="1"/>
    <xf numFmtId="0" fontId="5" fillId="0" borderId="0" xfId="0" applyFont="1" applyBorder="1"/>
    <xf numFmtId="0" fontId="0" fillId="0" borderId="2" xfId="0" applyBorder="1"/>
    <xf numFmtId="0" fontId="0" fillId="0" borderId="3" xfId="0" applyBorder="1"/>
    <xf numFmtId="0" fontId="0" fillId="0" borderId="4" xfId="0" applyBorder="1"/>
    <xf numFmtId="0" fontId="5" fillId="0" borderId="4" xfId="0" applyFont="1" applyBorder="1"/>
    <xf numFmtId="0" fontId="0" fillId="0" borderId="5" xfId="0" applyBorder="1"/>
    <xf numFmtId="0" fontId="0" fillId="2" borderId="0" xfId="0" applyFill="1" applyBorder="1"/>
    <xf numFmtId="0" fontId="5" fillId="2" borderId="0" xfId="0" applyFont="1" applyFill="1" applyBorder="1"/>
    <xf numFmtId="0" fontId="0" fillId="2" borderId="2" xfId="0" applyFill="1" applyBorder="1"/>
    <xf numFmtId="0" fontId="6" fillId="2" borderId="1" xfId="0" applyFont="1" applyFill="1" applyBorder="1"/>
    <xf numFmtId="0" fontId="0" fillId="3" borderId="6" xfId="0" applyFill="1" applyBorder="1"/>
    <xf numFmtId="0" fontId="5" fillId="3" borderId="6" xfId="0" applyFont="1" applyFill="1" applyBorder="1"/>
    <xf numFmtId="0" fontId="0" fillId="3" borderId="7" xfId="0" applyFill="1" applyBorder="1"/>
    <xf numFmtId="0" fontId="6" fillId="3" borderId="8" xfId="0" applyFont="1" applyFill="1" applyBorder="1"/>
    <xf numFmtId="0" fontId="4" fillId="0" borderId="0" xfId="0" applyFont="1" applyBorder="1"/>
    <xf numFmtId="0" fontId="3" fillId="0" borderId="0" xfId="0" applyFont="1" applyFill="1" applyAlignment="1">
      <alignment horizontal="center"/>
    </xf>
    <xf numFmtId="164" fontId="4" fillId="0" borderId="0" xfId="0" applyNumberFormat="1" applyFont="1" applyBorder="1"/>
    <xf numFmtId="0" fontId="1" fillId="0" borderId="0" xfId="0" applyFont="1" applyBorder="1" applyAlignment="1">
      <alignment horizontal="center"/>
    </xf>
    <xf numFmtId="0" fontId="6" fillId="2" borderId="8" xfId="0" applyFont="1" applyFill="1" applyBorder="1"/>
    <xf numFmtId="0" fontId="0" fillId="2" borderId="6" xfId="0" applyFill="1" applyBorder="1"/>
    <xf numFmtId="0" fontId="5" fillId="2" borderId="6" xfId="0" applyFont="1" applyFill="1" applyBorder="1"/>
    <xf numFmtId="0" fontId="0" fillId="2" borderId="7" xfId="0" applyFill="1" applyBorder="1"/>
    <xf numFmtId="164" fontId="0" fillId="0" borderId="0" xfId="0" applyNumberFormat="1" applyBorder="1" applyAlignment="1">
      <alignment horizontal="center"/>
    </xf>
    <xf numFmtId="164" fontId="7"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Border="1" applyAlignment="1">
      <alignment horizontal="center"/>
    </xf>
    <xf numFmtId="2" fontId="0" fillId="0" borderId="0" xfId="0" applyNumberFormat="1" applyBorder="1" applyAlignment="1">
      <alignment horizontal="center"/>
    </xf>
    <xf numFmtId="2" fontId="7" fillId="0" borderId="0" xfId="0" applyNumberFormat="1" applyFont="1" applyBorder="1" applyAlignment="1">
      <alignment horizontal="center"/>
    </xf>
    <xf numFmtId="0" fontId="5" fillId="0" borderId="0" xfId="0" applyFont="1" applyBorder="1" applyAlignment="1">
      <alignment horizontal="center"/>
    </xf>
    <xf numFmtId="2" fontId="4" fillId="0" borderId="0" xfId="0" applyNumberFormat="1" applyFont="1" applyBorder="1"/>
    <xf numFmtId="0" fontId="11" fillId="0" borderId="0" xfId="1" applyFont="1" applyAlignment="1">
      <alignment vertical="center"/>
    </xf>
    <xf numFmtId="0" fontId="11" fillId="0" borderId="0" xfId="1" applyFont="1" applyBorder="1" applyAlignment="1">
      <alignment vertical="center"/>
    </xf>
    <xf numFmtId="0" fontId="13" fillId="0" borderId="0" xfId="2" applyBorder="1" applyAlignment="1" applyProtection="1">
      <alignment vertical="center"/>
    </xf>
    <xf numFmtId="0" fontId="16" fillId="0" borderId="0" xfId="0" applyFont="1"/>
    <xf numFmtId="0" fontId="3" fillId="0" borderId="0" xfId="0" applyFont="1" applyFill="1" applyAlignment="1">
      <alignment horizontal="center" vertical="center" wrapText="1"/>
    </xf>
    <xf numFmtId="0" fontId="17" fillId="0" borderId="0" xfId="1" applyFont="1" applyAlignment="1">
      <alignment vertical="center"/>
    </xf>
    <xf numFmtId="0" fontId="0" fillId="0" borderId="0" xfId="0" applyAlignment="1">
      <alignment vertical="center"/>
    </xf>
    <xf numFmtId="0" fontId="20" fillId="0" borderId="1" xfId="0" applyFont="1" applyBorder="1"/>
    <xf numFmtId="0" fontId="11" fillId="0" borderId="0" xfId="1" applyFont="1" applyBorder="1" applyAlignment="1">
      <alignment horizontal="left" vertical="center" wrapText="1"/>
    </xf>
    <xf numFmtId="166" fontId="0" fillId="0" borderId="0" xfId="0" applyNumberFormat="1" applyBorder="1" applyAlignment="1">
      <alignment horizontal="center"/>
    </xf>
    <xf numFmtId="0" fontId="11" fillId="8" borderId="0" xfId="1" applyFont="1" applyFill="1" applyBorder="1" applyAlignment="1">
      <alignment vertical="center"/>
    </xf>
    <xf numFmtId="0" fontId="15" fillId="8" borderId="0" xfId="1" applyFont="1" applyFill="1" applyBorder="1" applyAlignment="1">
      <alignment horizontal="left" wrapText="1"/>
    </xf>
    <xf numFmtId="0" fontId="23" fillId="0" borderId="0" xfId="3"/>
    <xf numFmtId="0" fontId="15" fillId="5" borderId="11" xfId="1" applyFont="1" applyFill="1" applyBorder="1" applyAlignment="1">
      <alignment horizontal="left" vertical="center"/>
    </xf>
    <xf numFmtId="0" fontId="15" fillId="5" borderId="12" xfId="1" applyFont="1" applyFill="1" applyBorder="1" applyAlignment="1">
      <alignment horizontal="left" vertical="center"/>
    </xf>
    <xf numFmtId="0" fontId="15" fillId="5" borderId="13" xfId="1" applyFont="1" applyFill="1" applyBorder="1" applyAlignment="1">
      <alignment horizontal="left" vertical="center"/>
    </xf>
    <xf numFmtId="0" fontId="8" fillId="0" borderId="14" xfId="1" applyFont="1" applyBorder="1" applyAlignment="1">
      <alignment horizontal="left" vertical="top" wrapText="1" indent="1"/>
    </xf>
    <xf numFmtId="0" fontId="12" fillId="0" borderId="9" xfId="1" applyFont="1" applyFill="1" applyBorder="1" applyAlignment="1">
      <alignment horizontal="left" vertical="top" wrapText="1" indent="1"/>
    </xf>
    <xf numFmtId="0" fontId="12" fillId="0" borderId="0" xfId="1" applyFont="1" applyFill="1" applyBorder="1" applyAlignment="1">
      <alignment horizontal="left" vertical="top" wrapText="1" indent="1"/>
    </xf>
    <xf numFmtId="0" fontId="12" fillId="0" borderId="10" xfId="1" applyFont="1" applyFill="1" applyBorder="1" applyAlignment="1">
      <alignment horizontal="left" vertical="top" wrapText="1" indent="1"/>
    </xf>
    <xf numFmtId="0" fontId="9" fillId="5" borderId="9" xfId="1" applyFont="1" applyFill="1" applyBorder="1" applyAlignment="1">
      <alignment horizontal="left" vertical="top" wrapText="1"/>
    </xf>
    <xf numFmtId="0" fontId="9" fillId="5" borderId="0" xfId="1" applyFont="1" applyFill="1" applyBorder="1" applyAlignment="1">
      <alignment horizontal="left" vertical="top" wrapText="1"/>
    </xf>
    <xf numFmtId="0" fontId="9" fillId="5" borderId="10" xfId="1" applyFont="1" applyFill="1" applyBorder="1" applyAlignment="1">
      <alignment horizontal="left" vertical="top" wrapText="1"/>
    </xf>
    <xf numFmtId="0" fontId="11" fillId="0" borderId="0" xfId="1" applyFont="1" applyBorder="1" applyAlignment="1">
      <alignment horizontal="left" vertical="center"/>
    </xf>
    <xf numFmtId="0" fontId="11" fillId="0" borderId="10" xfId="1" applyFont="1" applyBorder="1" applyAlignment="1">
      <alignment horizontal="left" vertical="center"/>
    </xf>
    <xf numFmtId="0" fontId="11" fillId="0" borderId="0" xfId="1" applyFont="1" applyBorder="1" applyAlignment="1">
      <alignment horizontal="left" vertical="center" wrapText="1"/>
    </xf>
    <xf numFmtId="0" fontId="11" fillId="0" borderId="10" xfId="1" applyFont="1" applyBorder="1" applyAlignment="1">
      <alignment horizontal="left" vertical="center" wrapText="1"/>
    </xf>
    <xf numFmtId="0" fontId="17" fillId="7" borderId="0" xfId="1" applyFont="1" applyFill="1" applyBorder="1" applyAlignment="1">
      <alignment horizontal="left" vertical="center"/>
    </xf>
    <xf numFmtId="0" fontId="17" fillId="7" borderId="10" xfId="1" applyFont="1" applyFill="1" applyBorder="1" applyAlignment="1">
      <alignment horizontal="left" vertical="center"/>
    </xf>
    <xf numFmtId="0" fontId="14" fillId="4" borderId="11" xfId="1" applyFont="1" applyFill="1" applyBorder="1" applyAlignment="1">
      <alignment horizontal="left" vertical="top" wrapText="1"/>
    </xf>
    <xf numFmtId="0" fontId="14" fillId="4" borderId="12" xfId="1" applyFont="1" applyFill="1" applyBorder="1" applyAlignment="1">
      <alignment horizontal="left" vertical="top" wrapText="1"/>
    </xf>
    <xf numFmtId="0" fontId="14" fillId="4" borderId="13" xfId="1" applyFont="1" applyFill="1" applyBorder="1" applyAlignment="1">
      <alignment horizontal="left" vertical="top" wrapText="1"/>
    </xf>
    <xf numFmtId="0" fontId="12" fillId="0" borderId="0" xfId="1" applyFont="1" applyAlignment="1">
      <alignment horizontal="left" vertical="center" wrapText="1"/>
    </xf>
    <xf numFmtId="0" fontId="8" fillId="0" borderId="0" xfId="1" applyFont="1" applyAlignment="1">
      <alignment horizontal="left" vertical="center"/>
    </xf>
    <xf numFmtId="0" fontId="12" fillId="0" borderId="0" xfId="1" applyFont="1" applyAlignment="1">
      <alignment horizontal="left" vertical="center"/>
    </xf>
    <xf numFmtId="14" fontId="8" fillId="0" borderId="0" xfId="1" applyNumberFormat="1" applyFont="1" applyAlignment="1">
      <alignment horizontal="left" vertical="center"/>
    </xf>
    <xf numFmtId="0" fontId="13" fillId="0" borderId="0" xfId="2" applyFont="1" applyAlignment="1" applyProtection="1">
      <alignment horizontal="left" vertical="center"/>
    </xf>
    <xf numFmtId="0" fontId="12" fillId="0" borderId="0" xfId="1" applyFont="1" applyAlignment="1">
      <alignment horizontal="center" vertical="center"/>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11" fillId="0" borderId="0" xfId="1" applyFont="1" applyAlignment="1">
      <alignment horizontal="center" vertical="center"/>
    </xf>
    <xf numFmtId="0" fontId="18" fillId="6" borderId="0" xfId="1" applyFont="1" applyFill="1" applyAlignment="1">
      <alignment horizontal="center" vertical="center"/>
    </xf>
    <xf numFmtId="0" fontId="19" fillId="6" borderId="0" xfId="1" applyFont="1" applyFill="1" applyAlignment="1">
      <alignment horizontal="center" vertical="center"/>
    </xf>
    <xf numFmtId="0" fontId="5" fillId="0" borderId="0" xfId="0" applyFont="1" applyBorder="1" applyAlignment="1">
      <alignment horizontal="left" vertical="top" wrapText="1"/>
    </xf>
    <xf numFmtId="0" fontId="5" fillId="0" borderId="2" xfId="0" applyFont="1" applyBorder="1" applyAlignment="1">
      <alignment horizontal="left" vertical="top" wrapText="1"/>
    </xf>
  </cellXfs>
  <cellStyles count="4">
    <cellStyle name="Hyperlink" xfId="3" builtinId="8"/>
    <cellStyle name="Hyperlink 2"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201182</xdr:colOff>
      <xdr:row>0</xdr:row>
      <xdr:rowOff>35608</xdr:rowOff>
    </xdr:from>
    <xdr:to>
      <xdr:col>5</xdr:col>
      <xdr:colOff>80473</xdr:colOff>
      <xdr:row>1</xdr:row>
      <xdr:rowOff>164882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182" y="35608"/>
          <a:ext cx="3431137" cy="101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193258</xdr:colOff>
      <xdr:row>0</xdr:row>
      <xdr:rowOff>657225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7" t="16439" r="407" b="9589"/>
        <a:stretch/>
      </xdr:blipFill>
      <xdr:spPr>
        <a:xfrm>
          <a:off x="0" y="28575"/>
          <a:ext cx="2860258"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een/Box%20Sync/Extension%20Projects/Growth%20Monitor/PSUExtension-growth-monitor-heifer-holstei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n State Extension - ReadMe"/>
      <sheetName val="Input"/>
      <sheetName val="Summary Table"/>
      <sheetName val="Weight Graph"/>
      <sheetName val="Withers Height Graph"/>
      <sheetName val="Hip Height Graph"/>
      <sheetName val="Hip Width Graph"/>
      <sheetName val="Recommendations"/>
    </sheetNames>
    <sheetDataSet>
      <sheetData sheetId="0"/>
      <sheetData sheetId="1"/>
      <sheetData sheetId="2"/>
      <sheetData sheetId="3" refreshError="1"/>
      <sheetData sheetId="4" refreshError="1"/>
      <sheetData sheetId="5" refreshError="1"/>
      <sheetData sheetId="6" refreshError="1"/>
      <sheetData sheetId="7">
        <row r="2">
          <cell r="B2" t="str">
            <v>Age (mo)</v>
          </cell>
          <cell r="C2" t="str">
            <v>5th %ile</v>
          </cell>
          <cell r="D2" t="str">
            <v>25th %ile</v>
          </cell>
          <cell r="E2" t="str">
            <v>Median</v>
          </cell>
          <cell r="F2" t="str">
            <v>75th %ile</v>
          </cell>
          <cell r="G2" t="str">
            <v>95th %ile</v>
          </cell>
        </row>
        <row r="3">
          <cell r="B3">
            <v>1</v>
          </cell>
          <cell r="C3">
            <v>82</v>
          </cell>
          <cell r="D3">
            <v>102</v>
          </cell>
          <cell r="E3">
            <v>119</v>
          </cell>
          <cell r="F3">
            <v>136</v>
          </cell>
          <cell r="G3">
            <v>143</v>
          </cell>
        </row>
        <row r="4">
          <cell r="B4">
            <v>2</v>
          </cell>
          <cell r="C4">
            <v>113</v>
          </cell>
          <cell r="D4">
            <v>149</v>
          </cell>
          <cell r="E4">
            <v>161</v>
          </cell>
          <cell r="F4">
            <v>189</v>
          </cell>
          <cell r="G4">
            <v>238</v>
          </cell>
        </row>
        <row r="5">
          <cell r="B5">
            <v>3</v>
          </cell>
          <cell r="C5">
            <v>149</v>
          </cell>
          <cell r="D5">
            <v>182</v>
          </cell>
          <cell r="E5">
            <v>211</v>
          </cell>
          <cell r="F5">
            <v>234</v>
          </cell>
          <cell r="G5">
            <v>284</v>
          </cell>
        </row>
        <row r="6">
          <cell r="B6">
            <v>4</v>
          </cell>
          <cell r="C6">
            <v>189</v>
          </cell>
          <cell r="D6">
            <v>234</v>
          </cell>
          <cell r="E6">
            <v>258</v>
          </cell>
          <cell r="F6">
            <v>284</v>
          </cell>
          <cell r="G6">
            <v>339</v>
          </cell>
        </row>
        <row r="7">
          <cell r="B7">
            <v>5</v>
          </cell>
          <cell r="C7">
            <v>218</v>
          </cell>
          <cell r="D7">
            <v>275</v>
          </cell>
          <cell r="E7">
            <v>311</v>
          </cell>
          <cell r="F7">
            <v>339</v>
          </cell>
          <cell r="G7">
            <v>411</v>
          </cell>
        </row>
        <row r="8">
          <cell r="B8">
            <v>6</v>
          </cell>
          <cell r="C8">
            <v>266</v>
          </cell>
          <cell r="D8">
            <v>320</v>
          </cell>
          <cell r="E8">
            <v>369</v>
          </cell>
          <cell r="F8">
            <v>422</v>
          </cell>
          <cell r="G8">
            <v>480</v>
          </cell>
        </row>
        <row r="9">
          <cell r="B9">
            <v>7</v>
          </cell>
          <cell r="C9">
            <v>301</v>
          </cell>
          <cell r="D9">
            <v>369</v>
          </cell>
          <cell r="E9">
            <v>422</v>
          </cell>
          <cell r="F9">
            <v>468</v>
          </cell>
          <cell r="G9">
            <v>542</v>
          </cell>
        </row>
        <row r="10">
          <cell r="B10">
            <v>8</v>
          </cell>
          <cell r="C10">
            <v>330</v>
          </cell>
          <cell r="D10">
            <v>422</v>
          </cell>
          <cell r="E10">
            <v>468</v>
          </cell>
          <cell r="F10">
            <v>530</v>
          </cell>
          <cell r="G10">
            <v>603</v>
          </cell>
        </row>
        <row r="11">
          <cell r="B11">
            <v>9</v>
          </cell>
          <cell r="C11">
            <v>379</v>
          </cell>
          <cell r="D11">
            <v>468</v>
          </cell>
          <cell r="E11">
            <v>530</v>
          </cell>
          <cell r="F11">
            <v>596</v>
          </cell>
          <cell r="G11">
            <v>705</v>
          </cell>
        </row>
        <row r="12">
          <cell r="B12">
            <v>10</v>
          </cell>
          <cell r="C12">
            <v>422</v>
          </cell>
          <cell r="D12">
            <v>517</v>
          </cell>
          <cell r="E12">
            <v>575</v>
          </cell>
          <cell r="F12">
            <v>653</v>
          </cell>
          <cell r="G12">
            <v>776</v>
          </cell>
        </row>
        <row r="13">
          <cell r="B13">
            <v>11</v>
          </cell>
          <cell r="C13">
            <v>445</v>
          </cell>
          <cell r="D13">
            <v>556</v>
          </cell>
          <cell r="E13">
            <v>638</v>
          </cell>
          <cell r="F13">
            <v>712</v>
          </cell>
          <cell r="G13">
            <v>776</v>
          </cell>
        </row>
        <row r="14">
          <cell r="B14">
            <v>12</v>
          </cell>
          <cell r="C14">
            <v>504</v>
          </cell>
          <cell r="D14">
            <v>596</v>
          </cell>
          <cell r="E14">
            <v>682</v>
          </cell>
          <cell r="F14">
            <v>760</v>
          </cell>
          <cell r="G14">
            <v>843</v>
          </cell>
        </row>
        <row r="15">
          <cell r="B15">
            <v>13</v>
          </cell>
          <cell r="C15">
            <v>504</v>
          </cell>
          <cell r="D15">
            <v>660</v>
          </cell>
          <cell r="E15">
            <v>728</v>
          </cell>
          <cell r="F15">
            <v>809</v>
          </cell>
          <cell r="G15">
            <v>913</v>
          </cell>
        </row>
        <row r="16">
          <cell r="B16">
            <v>14</v>
          </cell>
          <cell r="C16">
            <v>542</v>
          </cell>
          <cell r="D16">
            <v>697</v>
          </cell>
          <cell r="E16">
            <v>776</v>
          </cell>
          <cell r="F16">
            <v>878</v>
          </cell>
          <cell r="G16">
            <v>1026</v>
          </cell>
        </row>
        <row r="17">
          <cell r="B17">
            <v>15</v>
          </cell>
          <cell r="C17">
            <v>582</v>
          </cell>
          <cell r="D17">
            <v>744</v>
          </cell>
          <cell r="E17">
            <v>843</v>
          </cell>
          <cell r="F17">
            <v>931</v>
          </cell>
          <cell r="G17">
            <v>1067</v>
          </cell>
        </row>
        <row r="18">
          <cell r="B18">
            <v>16</v>
          </cell>
          <cell r="C18">
            <v>653</v>
          </cell>
          <cell r="D18">
            <v>826</v>
          </cell>
          <cell r="E18">
            <v>913</v>
          </cell>
          <cell r="F18">
            <v>988</v>
          </cell>
          <cell r="G18">
            <v>1096</v>
          </cell>
        </row>
        <row r="19">
          <cell r="B19">
            <v>17</v>
          </cell>
          <cell r="C19">
            <v>682</v>
          </cell>
          <cell r="D19">
            <v>860</v>
          </cell>
          <cell r="E19">
            <v>931</v>
          </cell>
          <cell r="F19">
            <v>1026</v>
          </cell>
          <cell r="G19">
            <v>1191</v>
          </cell>
        </row>
        <row r="20">
          <cell r="B20">
            <v>18</v>
          </cell>
          <cell r="C20">
            <v>744</v>
          </cell>
          <cell r="D20">
            <v>895</v>
          </cell>
          <cell r="E20">
            <v>969</v>
          </cell>
          <cell r="F20">
            <v>1066</v>
          </cell>
          <cell r="G20">
            <v>1191</v>
          </cell>
        </row>
        <row r="21">
          <cell r="B21">
            <v>19</v>
          </cell>
          <cell r="C21">
            <v>776</v>
          </cell>
          <cell r="D21">
            <v>913</v>
          </cell>
          <cell r="E21">
            <v>1007</v>
          </cell>
          <cell r="F21">
            <v>1086</v>
          </cell>
          <cell r="G21">
            <v>1279</v>
          </cell>
        </row>
        <row r="22">
          <cell r="B22">
            <v>20</v>
          </cell>
          <cell r="C22">
            <v>776</v>
          </cell>
          <cell r="D22">
            <v>950</v>
          </cell>
          <cell r="E22">
            <v>1066</v>
          </cell>
          <cell r="F22">
            <v>1170</v>
          </cell>
          <cell r="G22">
            <v>1302</v>
          </cell>
        </row>
        <row r="23">
          <cell r="B23">
            <v>21</v>
          </cell>
          <cell r="C23">
            <v>792</v>
          </cell>
          <cell r="D23">
            <v>988</v>
          </cell>
          <cell r="E23">
            <v>1086</v>
          </cell>
          <cell r="F23">
            <v>1191</v>
          </cell>
          <cell r="G23">
            <v>1372</v>
          </cell>
        </row>
        <row r="24">
          <cell r="B24">
            <v>22</v>
          </cell>
          <cell r="C24">
            <v>843</v>
          </cell>
          <cell r="D24">
            <v>1026</v>
          </cell>
          <cell r="E24">
            <v>1148</v>
          </cell>
          <cell r="F24">
            <v>1235</v>
          </cell>
          <cell r="G24">
            <v>1420</v>
          </cell>
        </row>
        <row r="25">
          <cell r="B25">
            <v>23</v>
          </cell>
          <cell r="C25">
            <v>809</v>
          </cell>
          <cell r="D25">
            <v>1066</v>
          </cell>
          <cell r="E25">
            <v>1148</v>
          </cell>
          <cell r="F25">
            <v>1279</v>
          </cell>
          <cell r="G25">
            <v>1420</v>
          </cell>
        </row>
        <row r="26">
          <cell r="B26">
            <v>24</v>
          </cell>
          <cell r="C26">
            <v>776</v>
          </cell>
          <cell r="D26">
            <v>1026</v>
          </cell>
          <cell r="E26">
            <v>1170</v>
          </cell>
          <cell r="F26">
            <v>1301</v>
          </cell>
          <cell r="G26">
            <v>1545</v>
          </cell>
        </row>
        <row r="31">
          <cell r="B31" t="str">
            <v>Age (mo)</v>
          </cell>
          <cell r="C31" t="str">
            <v>5th %ile</v>
          </cell>
          <cell r="D31" t="str">
            <v>25th %ile</v>
          </cell>
          <cell r="E31" t="str">
            <v>Median</v>
          </cell>
          <cell r="F31" t="str">
            <v>75th %ile</v>
          </cell>
          <cell r="G31" t="str">
            <v>95th %ile</v>
          </cell>
        </row>
        <row r="32">
          <cell r="B32">
            <v>1</v>
          </cell>
          <cell r="C32">
            <v>29</v>
          </cell>
          <cell r="D32">
            <v>30</v>
          </cell>
          <cell r="E32">
            <v>31</v>
          </cell>
          <cell r="F32">
            <v>33</v>
          </cell>
          <cell r="G32">
            <v>33</v>
          </cell>
        </row>
        <row r="33">
          <cell r="B33">
            <v>2</v>
          </cell>
          <cell r="C33">
            <v>30</v>
          </cell>
          <cell r="D33">
            <v>32</v>
          </cell>
          <cell r="E33">
            <v>33</v>
          </cell>
          <cell r="F33">
            <v>34</v>
          </cell>
          <cell r="G33">
            <v>37</v>
          </cell>
        </row>
        <row r="34">
          <cell r="B34">
            <v>3</v>
          </cell>
          <cell r="C34">
            <v>31</v>
          </cell>
          <cell r="D34">
            <v>34</v>
          </cell>
          <cell r="E34">
            <v>35</v>
          </cell>
          <cell r="F34">
            <v>36</v>
          </cell>
          <cell r="G34">
            <v>38</v>
          </cell>
        </row>
        <row r="35">
          <cell r="B35">
            <v>4</v>
          </cell>
          <cell r="C35">
            <v>33</v>
          </cell>
          <cell r="D35">
            <v>35</v>
          </cell>
          <cell r="E35">
            <v>36</v>
          </cell>
          <cell r="F35">
            <v>38</v>
          </cell>
          <cell r="G35">
            <v>40</v>
          </cell>
        </row>
        <row r="36">
          <cell r="B36">
            <v>5</v>
          </cell>
          <cell r="C36">
            <v>34</v>
          </cell>
          <cell r="D36">
            <v>37</v>
          </cell>
          <cell r="E36">
            <v>38</v>
          </cell>
          <cell r="F36">
            <v>39</v>
          </cell>
          <cell r="G36">
            <v>42</v>
          </cell>
        </row>
        <row r="37">
          <cell r="B37">
            <v>6</v>
          </cell>
          <cell r="C37">
            <v>36</v>
          </cell>
          <cell r="D37">
            <v>38</v>
          </cell>
          <cell r="E37">
            <v>40</v>
          </cell>
          <cell r="F37">
            <v>41</v>
          </cell>
          <cell r="G37">
            <v>44</v>
          </cell>
        </row>
        <row r="38">
          <cell r="B38">
            <v>7</v>
          </cell>
          <cell r="C38">
            <v>37</v>
          </cell>
          <cell r="D38">
            <v>40</v>
          </cell>
          <cell r="E38">
            <v>41</v>
          </cell>
          <cell r="F38">
            <v>43</v>
          </cell>
          <cell r="G38">
            <v>45</v>
          </cell>
        </row>
        <row r="39">
          <cell r="B39">
            <v>8</v>
          </cell>
          <cell r="C39">
            <v>38</v>
          </cell>
          <cell r="D39">
            <v>41</v>
          </cell>
          <cell r="E39">
            <v>43</v>
          </cell>
          <cell r="F39">
            <v>44</v>
          </cell>
          <cell r="G39">
            <v>47</v>
          </cell>
        </row>
        <row r="40">
          <cell r="B40">
            <v>9</v>
          </cell>
          <cell r="C40">
            <v>39</v>
          </cell>
          <cell r="D40">
            <v>42</v>
          </cell>
          <cell r="E40">
            <v>43</v>
          </cell>
          <cell r="F40">
            <v>45</v>
          </cell>
          <cell r="G40">
            <v>47</v>
          </cell>
        </row>
        <row r="41">
          <cell r="B41">
            <v>10</v>
          </cell>
          <cell r="C41">
            <v>41</v>
          </cell>
          <cell r="D41">
            <v>43</v>
          </cell>
          <cell r="E41">
            <v>45</v>
          </cell>
          <cell r="F41">
            <v>46</v>
          </cell>
          <cell r="G41">
            <v>49</v>
          </cell>
        </row>
        <row r="42">
          <cell r="B42">
            <v>11</v>
          </cell>
          <cell r="C42">
            <v>42</v>
          </cell>
          <cell r="D42">
            <v>44</v>
          </cell>
          <cell r="E42">
            <v>46</v>
          </cell>
          <cell r="F42">
            <v>47</v>
          </cell>
          <cell r="G42">
            <v>49</v>
          </cell>
        </row>
        <row r="43">
          <cell r="B43">
            <v>12</v>
          </cell>
          <cell r="C43">
            <v>43</v>
          </cell>
          <cell r="D43">
            <v>45</v>
          </cell>
          <cell r="E43">
            <v>47</v>
          </cell>
          <cell r="F43">
            <v>48</v>
          </cell>
          <cell r="G43">
            <v>51</v>
          </cell>
        </row>
        <row r="44">
          <cell r="B44">
            <v>13</v>
          </cell>
          <cell r="C44">
            <v>43</v>
          </cell>
          <cell r="D44">
            <v>46</v>
          </cell>
          <cell r="E44">
            <v>47</v>
          </cell>
          <cell r="F44">
            <v>49</v>
          </cell>
          <cell r="G44">
            <v>51</v>
          </cell>
        </row>
        <row r="45">
          <cell r="B45">
            <v>14</v>
          </cell>
          <cell r="C45">
            <v>44</v>
          </cell>
          <cell r="D45">
            <v>47</v>
          </cell>
          <cell r="E45">
            <v>48</v>
          </cell>
          <cell r="F45">
            <v>50</v>
          </cell>
          <cell r="G45">
            <v>52</v>
          </cell>
        </row>
        <row r="46">
          <cell r="B46">
            <v>15</v>
          </cell>
          <cell r="C46">
            <v>43</v>
          </cell>
          <cell r="D46">
            <v>47</v>
          </cell>
          <cell r="E46">
            <v>49</v>
          </cell>
          <cell r="F46">
            <v>51</v>
          </cell>
          <cell r="G46">
            <v>53</v>
          </cell>
        </row>
        <row r="47">
          <cell r="B47">
            <v>16</v>
          </cell>
          <cell r="C47">
            <v>46</v>
          </cell>
          <cell r="D47">
            <v>48</v>
          </cell>
          <cell r="E47">
            <v>50</v>
          </cell>
          <cell r="F47">
            <v>51</v>
          </cell>
          <cell r="G47">
            <v>53</v>
          </cell>
        </row>
        <row r="48">
          <cell r="B48">
            <v>17</v>
          </cell>
          <cell r="C48">
            <v>46</v>
          </cell>
          <cell r="D48">
            <v>49</v>
          </cell>
          <cell r="E48">
            <v>50</v>
          </cell>
          <cell r="F48">
            <v>52</v>
          </cell>
          <cell r="G48">
            <v>54</v>
          </cell>
        </row>
        <row r="49">
          <cell r="B49">
            <v>18</v>
          </cell>
          <cell r="C49">
            <v>47</v>
          </cell>
          <cell r="D49">
            <v>49</v>
          </cell>
          <cell r="E49">
            <v>51</v>
          </cell>
          <cell r="F49">
            <v>52</v>
          </cell>
          <cell r="G49">
            <v>54</v>
          </cell>
        </row>
        <row r="50">
          <cell r="B50">
            <v>19</v>
          </cell>
          <cell r="C50">
            <v>48</v>
          </cell>
          <cell r="D50">
            <v>50</v>
          </cell>
          <cell r="E50">
            <v>51</v>
          </cell>
          <cell r="F50">
            <v>52</v>
          </cell>
          <cell r="G50">
            <v>54</v>
          </cell>
        </row>
        <row r="51">
          <cell r="B51">
            <v>20</v>
          </cell>
          <cell r="C51">
            <v>47</v>
          </cell>
          <cell r="D51">
            <v>50</v>
          </cell>
          <cell r="E51">
            <v>51</v>
          </cell>
          <cell r="F51">
            <v>53</v>
          </cell>
          <cell r="G51">
            <v>57</v>
          </cell>
        </row>
        <row r="52">
          <cell r="B52">
            <v>21</v>
          </cell>
          <cell r="C52">
            <v>48</v>
          </cell>
          <cell r="D52">
            <v>50</v>
          </cell>
          <cell r="E52">
            <v>52</v>
          </cell>
          <cell r="F52">
            <v>54</v>
          </cell>
          <cell r="G52">
            <v>56</v>
          </cell>
        </row>
        <row r="53">
          <cell r="B53">
            <v>22</v>
          </cell>
          <cell r="C53">
            <v>49</v>
          </cell>
          <cell r="D53">
            <v>51</v>
          </cell>
          <cell r="E53">
            <v>52</v>
          </cell>
          <cell r="F53">
            <v>54</v>
          </cell>
          <cell r="G53">
            <v>57</v>
          </cell>
        </row>
        <row r="54">
          <cell r="B54">
            <v>23</v>
          </cell>
          <cell r="C54">
            <v>49</v>
          </cell>
          <cell r="D54">
            <v>51</v>
          </cell>
          <cell r="E54">
            <v>53</v>
          </cell>
          <cell r="F54">
            <v>54</v>
          </cell>
          <cell r="G54">
            <v>57</v>
          </cell>
        </row>
        <row r="55">
          <cell r="B55">
            <v>24</v>
          </cell>
          <cell r="C55">
            <v>48</v>
          </cell>
          <cell r="D55">
            <v>52</v>
          </cell>
          <cell r="E55">
            <v>53</v>
          </cell>
          <cell r="F55">
            <v>55</v>
          </cell>
          <cell r="G55">
            <v>57</v>
          </cell>
        </row>
        <row r="59">
          <cell r="B59" t="str">
            <v>Age (mo)</v>
          </cell>
          <cell r="C59" t="str">
            <v>Hip Height (in)</v>
          </cell>
          <cell r="E59" t="str">
            <v>Age (mo)</v>
          </cell>
          <cell r="F59" t="str">
            <v>Hip Width (in)</v>
          </cell>
        </row>
        <row r="60">
          <cell r="B60">
            <v>2</v>
          </cell>
          <cell r="C60">
            <v>36</v>
          </cell>
          <cell r="D60">
            <v>39.5</v>
          </cell>
          <cell r="E60">
            <v>2</v>
          </cell>
          <cell r="F60">
            <v>7</v>
          </cell>
          <cell r="G60">
            <v>8</v>
          </cell>
        </row>
        <row r="61">
          <cell r="B61">
            <v>3</v>
          </cell>
          <cell r="C61">
            <v>37.5</v>
          </cell>
          <cell r="D61">
            <v>40.75</v>
          </cell>
          <cell r="E61">
            <v>3</v>
          </cell>
          <cell r="F61">
            <v>8</v>
          </cell>
          <cell r="G61">
            <v>9</v>
          </cell>
        </row>
        <row r="62">
          <cell r="B62">
            <v>4</v>
          </cell>
          <cell r="C62">
            <v>39</v>
          </cell>
          <cell r="D62">
            <v>42</v>
          </cell>
          <cell r="E62">
            <v>4</v>
          </cell>
          <cell r="F62">
            <v>9</v>
          </cell>
          <cell r="G62">
            <v>10</v>
          </cell>
        </row>
        <row r="63">
          <cell r="B63">
            <v>5</v>
          </cell>
          <cell r="C63">
            <v>40.5</v>
          </cell>
          <cell r="D63">
            <v>43.5</v>
          </cell>
          <cell r="E63">
            <v>5</v>
          </cell>
          <cell r="F63">
            <v>10</v>
          </cell>
          <cell r="G63">
            <v>11</v>
          </cell>
        </row>
        <row r="64">
          <cell r="B64">
            <v>6</v>
          </cell>
          <cell r="C64">
            <v>42</v>
          </cell>
          <cell r="D64">
            <v>44.5</v>
          </cell>
          <cell r="E64">
            <v>6</v>
          </cell>
          <cell r="F64">
            <v>11</v>
          </cell>
          <cell r="G64">
            <v>12</v>
          </cell>
        </row>
        <row r="65">
          <cell r="B65">
            <v>7</v>
          </cell>
          <cell r="C65">
            <v>43</v>
          </cell>
          <cell r="D65">
            <v>46</v>
          </cell>
          <cell r="E65">
            <v>7</v>
          </cell>
          <cell r="F65">
            <v>11.5</v>
          </cell>
          <cell r="G65">
            <v>12.75</v>
          </cell>
        </row>
        <row r="66">
          <cell r="B66">
            <v>8</v>
          </cell>
          <cell r="C66">
            <v>44</v>
          </cell>
          <cell r="D66">
            <v>47</v>
          </cell>
          <cell r="E66">
            <v>8</v>
          </cell>
          <cell r="F66">
            <v>12.5</v>
          </cell>
          <cell r="G66">
            <v>13.5</v>
          </cell>
        </row>
        <row r="67">
          <cell r="B67">
            <v>9</v>
          </cell>
          <cell r="C67">
            <v>45</v>
          </cell>
          <cell r="D67">
            <v>48</v>
          </cell>
          <cell r="E67">
            <v>9</v>
          </cell>
          <cell r="F67">
            <v>13</v>
          </cell>
          <cell r="G67">
            <v>14.25</v>
          </cell>
        </row>
        <row r="68">
          <cell r="B68">
            <v>10</v>
          </cell>
          <cell r="C68">
            <v>46</v>
          </cell>
          <cell r="D68">
            <v>49</v>
          </cell>
          <cell r="E68">
            <v>10</v>
          </cell>
          <cell r="F68">
            <v>13.5</v>
          </cell>
          <cell r="G68">
            <v>15</v>
          </cell>
        </row>
        <row r="69">
          <cell r="B69">
            <v>11</v>
          </cell>
          <cell r="C69">
            <v>47</v>
          </cell>
          <cell r="D69">
            <v>50</v>
          </cell>
          <cell r="E69">
            <v>11</v>
          </cell>
          <cell r="F69">
            <v>14.5</v>
          </cell>
          <cell r="G69">
            <v>15.75</v>
          </cell>
        </row>
        <row r="70">
          <cell r="B70">
            <v>12</v>
          </cell>
          <cell r="C70">
            <v>48</v>
          </cell>
          <cell r="D70">
            <v>51</v>
          </cell>
          <cell r="E70">
            <v>12</v>
          </cell>
          <cell r="F70">
            <v>15.25</v>
          </cell>
          <cell r="G70">
            <v>16.5</v>
          </cell>
        </row>
        <row r="71">
          <cell r="B71">
            <v>13</v>
          </cell>
          <cell r="C71">
            <v>49</v>
          </cell>
          <cell r="D71">
            <v>51.75</v>
          </cell>
          <cell r="E71">
            <v>13</v>
          </cell>
          <cell r="F71">
            <v>16</v>
          </cell>
          <cell r="G71">
            <v>17</v>
          </cell>
        </row>
        <row r="72">
          <cell r="B72">
            <v>14</v>
          </cell>
          <cell r="C72">
            <v>49.5</v>
          </cell>
          <cell r="D72">
            <v>52.5</v>
          </cell>
          <cell r="E72">
            <v>14</v>
          </cell>
          <cell r="F72">
            <v>16.5</v>
          </cell>
          <cell r="G72">
            <v>17.5</v>
          </cell>
        </row>
        <row r="73">
          <cell r="B73">
            <v>15</v>
          </cell>
          <cell r="C73">
            <v>50.25</v>
          </cell>
          <cell r="D73">
            <v>53</v>
          </cell>
          <cell r="E73">
            <v>15</v>
          </cell>
          <cell r="F73">
            <v>17</v>
          </cell>
          <cell r="G73">
            <v>18</v>
          </cell>
        </row>
        <row r="74">
          <cell r="B74">
            <v>16</v>
          </cell>
          <cell r="C74">
            <v>51</v>
          </cell>
          <cell r="D74">
            <v>53.5</v>
          </cell>
          <cell r="E74">
            <v>16</v>
          </cell>
          <cell r="F74">
            <v>17.5</v>
          </cell>
          <cell r="G74">
            <v>18.5</v>
          </cell>
        </row>
        <row r="75">
          <cell r="B75">
            <v>17</v>
          </cell>
          <cell r="C75">
            <v>51.5</v>
          </cell>
          <cell r="D75">
            <v>54</v>
          </cell>
          <cell r="E75">
            <v>17</v>
          </cell>
          <cell r="F75">
            <v>18</v>
          </cell>
          <cell r="G75">
            <v>19</v>
          </cell>
        </row>
        <row r="76">
          <cell r="B76">
            <v>18</v>
          </cell>
          <cell r="C76">
            <v>52</v>
          </cell>
          <cell r="D76">
            <v>54.5</v>
          </cell>
          <cell r="E76">
            <v>18</v>
          </cell>
          <cell r="F76">
            <v>18.5</v>
          </cell>
          <cell r="G76">
            <v>19.5</v>
          </cell>
        </row>
        <row r="77">
          <cell r="B77">
            <v>19</v>
          </cell>
          <cell r="C77">
            <v>52.25</v>
          </cell>
          <cell r="D77">
            <v>55</v>
          </cell>
          <cell r="E77">
            <v>19</v>
          </cell>
          <cell r="F77">
            <v>19</v>
          </cell>
          <cell r="G77">
            <v>20</v>
          </cell>
        </row>
        <row r="78">
          <cell r="B78">
            <v>20</v>
          </cell>
          <cell r="C78">
            <v>52.75</v>
          </cell>
          <cell r="D78">
            <v>55.25</v>
          </cell>
          <cell r="E78">
            <v>20</v>
          </cell>
          <cell r="F78">
            <v>19.25</v>
          </cell>
          <cell r="G78">
            <v>20.25</v>
          </cell>
        </row>
        <row r="79">
          <cell r="B79">
            <v>21</v>
          </cell>
          <cell r="C79">
            <v>53</v>
          </cell>
          <cell r="D79">
            <v>55.5</v>
          </cell>
          <cell r="E79">
            <v>21</v>
          </cell>
          <cell r="F79">
            <v>19.75</v>
          </cell>
          <cell r="G79">
            <v>20.5</v>
          </cell>
        </row>
        <row r="80">
          <cell r="B80">
            <v>22</v>
          </cell>
          <cell r="C80">
            <v>53.25</v>
          </cell>
          <cell r="D80">
            <v>55.75</v>
          </cell>
          <cell r="E80">
            <v>22</v>
          </cell>
          <cell r="F80">
            <v>20</v>
          </cell>
          <cell r="G80">
            <v>20.75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xtension.psu.edu/animals/dairy" TargetMode="External"/><Relationship Id="rId1" Type="http://schemas.openxmlformats.org/officeDocument/2006/relationships/hyperlink" Target="mailto:cmj11@psu.ed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lal.it/en/?section=latte_letton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107" workbookViewId="0">
      <selection activeCell="A23" sqref="A23:XFD23"/>
    </sheetView>
  </sheetViews>
  <sheetFormatPr defaultColWidth="12.42578125" defaultRowHeight="15" x14ac:dyDescent="0.2"/>
  <cols>
    <col min="1" max="1" width="12.42578125" style="34"/>
    <col min="2" max="2" width="4.7109375" style="34" customWidth="1"/>
    <col min="3" max="4" width="12.42578125" style="34"/>
    <col min="5" max="5" width="11.28515625" style="34" customWidth="1"/>
    <col min="6" max="6" width="3.7109375" style="34" customWidth="1"/>
    <col min="7" max="7" width="12.42578125" style="34"/>
    <col min="8" max="8" width="2.7109375" style="34" customWidth="1"/>
    <col min="9" max="9" width="12.42578125" style="34"/>
    <col min="10" max="10" width="1.7109375" style="34" customWidth="1"/>
    <col min="11" max="11" width="12.42578125" style="34"/>
    <col min="12" max="12" width="80.7109375" style="34" customWidth="1"/>
    <col min="13" max="13" width="75" style="34" customWidth="1"/>
    <col min="14" max="16384" width="12.42578125" style="34"/>
  </cols>
  <sheetData>
    <row r="1" spans="1:13" ht="69.95" customHeight="1" x14ac:dyDescent="0.2">
      <c r="A1" s="74"/>
      <c r="B1" s="74"/>
      <c r="C1" s="74"/>
      <c r="D1" s="74"/>
      <c r="E1" s="74"/>
      <c r="F1" s="74"/>
      <c r="G1" s="74"/>
      <c r="H1" s="74"/>
      <c r="I1" s="74"/>
      <c r="J1" s="74"/>
      <c r="K1" s="74"/>
    </row>
    <row r="2" spans="1:13" ht="35.1" customHeight="1" x14ac:dyDescent="0.2">
      <c r="A2" s="75" t="s">
        <v>27</v>
      </c>
      <c r="B2" s="76"/>
      <c r="C2" s="76"/>
      <c r="D2" s="76"/>
      <c r="E2" s="76"/>
      <c r="F2" s="76"/>
      <c r="G2" s="76"/>
      <c r="H2" s="76"/>
      <c r="I2" s="76"/>
      <c r="J2" s="76"/>
      <c r="K2" s="76"/>
    </row>
    <row r="3" spans="1:13" ht="15.95" customHeight="1" x14ac:dyDescent="0.2">
      <c r="A3" s="66" t="s">
        <v>28</v>
      </c>
      <c r="B3" s="66"/>
      <c r="C3" s="67" t="s">
        <v>31</v>
      </c>
      <c r="D3" s="67"/>
      <c r="E3" s="67"/>
      <c r="F3" s="67"/>
      <c r="G3" s="68"/>
      <c r="H3" s="68"/>
      <c r="I3" s="67"/>
      <c r="J3" s="67"/>
      <c r="K3" s="67"/>
    </row>
    <row r="4" spans="1:13" x14ac:dyDescent="0.2">
      <c r="A4" s="66" t="s">
        <v>32</v>
      </c>
      <c r="B4" s="66"/>
      <c r="C4" s="67" t="s">
        <v>0</v>
      </c>
      <c r="D4" s="67"/>
      <c r="E4" s="67"/>
      <c r="F4" s="67"/>
      <c r="G4" s="68"/>
      <c r="H4" s="68"/>
      <c r="I4" s="69"/>
      <c r="J4" s="67"/>
      <c r="K4" s="67"/>
    </row>
    <row r="5" spans="1:13" x14ac:dyDescent="0.2">
      <c r="A5" s="66" t="s">
        <v>29</v>
      </c>
      <c r="B5" s="66"/>
      <c r="C5" s="70" t="s">
        <v>1</v>
      </c>
      <c r="D5" s="67"/>
      <c r="E5" s="67"/>
      <c r="F5" s="67"/>
      <c r="G5" s="71"/>
      <c r="H5" s="71"/>
      <c r="I5" s="71"/>
      <c r="J5" s="71"/>
      <c r="K5" s="71"/>
    </row>
    <row r="6" spans="1:13" x14ac:dyDescent="0.2">
      <c r="A6" s="66" t="s">
        <v>30</v>
      </c>
      <c r="B6" s="66"/>
      <c r="C6" s="70" t="s">
        <v>2</v>
      </c>
      <c r="D6" s="67"/>
      <c r="E6" s="67"/>
      <c r="F6" s="67"/>
      <c r="G6" s="71"/>
      <c r="H6" s="71"/>
      <c r="I6" s="71"/>
      <c r="J6" s="71"/>
      <c r="K6" s="71"/>
    </row>
    <row r="7" spans="1:13" ht="18" customHeight="1" x14ac:dyDescent="0.2">
      <c r="A7" s="63" t="s">
        <v>18</v>
      </c>
      <c r="B7" s="64"/>
      <c r="C7" s="64"/>
      <c r="D7" s="64"/>
      <c r="E7" s="64"/>
      <c r="F7" s="64"/>
      <c r="G7" s="64"/>
      <c r="H7" s="64"/>
      <c r="I7" s="64"/>
      <c r="J7" s="64"/>
      <c r="K7" s="65"/>
    </row>
    <row r="8" spans="1:13" ht="44.25" customHeight="1" x14ac:dyDescent="0.2">
      <c r="A8" s="72" t="s">
        <v>47</v>
      </c>
      <c r="B8" s="72"/>
      <c r="C8" s="72"/>
      <c r="D8" s="72"/>
      <c r="E8" s="72"/>
      <c r="F8" s="72"/>
      <c r="G8" s="72"/>
      <c r="H8" s="72"/>
      <c r="I8" s="72"/>
      <c r="J8" s="72"/>
      <c r="K8" s="73"/>
    </row>
    <row r="9" spans="1:13" ht="21.75" customHeight="1" x14ac:dyDescent="0.2">
      <c r="A9" s="63" t="s">
        <v>19</v>
      </c>
      <c r="B9" s="64"/>
      <c r="C9" s="64"/>
      <c r="D9" s="64"/>
      <c r="E9" s="64"/>
      <c r="F9" s="64"/>
      <c r="G9" s="64"/>
      <c r="H9" s="64"/>
      <c r="I9" s="64"/>
      <c r="J9" s="64"/>
      <c r="K9" s="65"/>
    </row>
    <row r="10" spans="1:13" s="35" customFormat="1" x14ac:dyDescent="0.2">
      <c r="A10" s="54" t="s">
        <v>20</v>
      </c>
      <c r="B10" s="55"/>
      <c r="C10" s="55"/>
      <c r="D10" s="55"/>
      <c r="E10" s="55"/>
      <c r="F10" s="55"/>
      <c r="G10" s="55"/>
      <c r="H10" s="55"/>
      <c r="I10" s="55"/>
      <c r="J10" s="55"/>
      <c r="K10" s="56"/>
    </row>
    <row r="11" spans="1:13" s="35" customFormat="1" ht="30.75" customHeight="1" x14ac:dyDescent="0.2">
      <c r="A11" s="57" t="s">
        <v>21</v>
      </c>
      <c r="B11" s="57"/>
      <c r="C11" s="57"/>
      <c r="D11" s="57"/>
      <c r="E11" s="57"/>
      <c r="F11" s="57"/>
      <c r="G11" s="57"/>
      <c r="H11" s="57"/>
      <c r="I11" s="57"/>
      <c r="J11" s="57"/>
      <c r="K11" s="58"/>
    </row>
    <row r="12" spans="1:13" s="35" customFormat="1" ht="45" customHeight="1" x14ac:dyDescent="0.2">
      <c r="A12" s="59" t="s">
        <v>22</v>
      </c>
      <c r="B12" s="59"/>
      <c r="C12" s="59"/>
      <c r="D12" s="59"/>
      <c r="E12" s="59"/>
      <c r="F12" s="59"/>
      <c r="G12" s="59"/>
      <c r="H12" s="59"/>
      <c r="I12" s="59"/>
      <c r="J12" s="59"/>
      <c r="K12" s="60"/>
    </row>
    <row r="13" spans="1:13" s="35" customFormat="1" ht="15" customHeight="1" x14ac:dyDescent="0.2">
      <c r="A13" s="61" t="s">
        <v>23</v>
      </c>
      <c r="B13" s="61"/>
      <c r="C13" s="61"/>
      <c r="D13" s="61"/>
      <c r="E13" s="61"/>
      <c r="F13" s="61"/>
      <c r="G13" s="61"/>
      <c r="H13" s="61"/>
      <c r="I13" s="61"/>
      <c r="J13" s="61"/>
      <c r="K13" s="62"/>
    </row>
    <row r="14" spans="1:13" s="35" customFormat="1" x14ac:dyDescent="0.2">
      <c r="A14" s="51" t="s">
        <v>46</v>
      </c>
      <c r="B14" s="52"/>
      <c r="C14" s="52"/>
      <c r="D14" s="52"/>
      <c r="E14" s="52"/>
      <c r="F14" s="52"/>
      <c r="G14" s="52"/>
      <c r="H14" s="52"/>
      <c r="I14" s="52"/>
      <c r="J14" s="52"/>
      <c r="K14" s="53"/>
      <c r="L14" s="37"/>
    </row>
    <row r="15" spans="1:13" s="35" customFormat="1" ht="94.5" customHeight="1" x14ac:dyDescent="0.2">
      <c r="A15" s="59" t="s">
        <v>45</v>
      </c>
      <c r="B15" s="59"/>
      <c r="C15" s="59"/>
      <c r="D15" s="59"/>
      <c r="E15" s="59"/>
      <c r="F15" s="59"/>
      <c r="G15" s="59"/>
      <c r="H15" s="59"/>
      <c r="I15" s="59"/>
      <c r="J15" s="59"/>
      <c r="K15" s="60"/>
      <c r="M15" s="36"/>
    </row>
    <row r="16" spans="1:13" s="35" customFormat="1" ht="36" customHeight="1" x14ac:dyDescent="0.2">
      <c r="A16" s="51" t="s">
        <v>24</v>
      </c>
      <c r="B16" s="52"/>
      <c r="C16" s="52"/>
      <c r="D16" s="52"/>
      <c r="E16" s="52"/>
      <c r="F16" s="52"/>
      <c r="G16" s="52"/>
      <c r="H16" s="52"/>
      <c r="I16" s="52"/>
      <c r="J16" s="52"/>
      <c r="K16" s="53"/>
      <c r="L16" s="37"/>
      <c r="M16" s="36"/>
    </row>
    <row r="17" spans="1:11" ht="15.75" x14ac:dyDescent="0.2">
      <c r="A17" s="47" t="s">
        <v>25</v>
      </c>
      <c r="B17" s="48"/>
      <c r="C17" s="48"/>
      <c r="D17" s="48"/>
      <c r="E17" s="48"/>
      <c r="F17" s="48"/>
      <c r="G17" s="48"/>
      <c r="H17" s="48"/>
      <c r="I17" s="48"/>
      <c r="J17" s="48"/>
      <c r="K17" s="49"/>
    </row>
    <row r="18" spans="1:11" x14ac:dyDescent="0.2">
      <c r="A18" s="50" t="s">
        <v>26</v>
      </c>
      <c r="B18" s="50"/>
      <c r="C18" s="50"/>
      <c r="D18" s="50"/>
      <c r="E18" s="50"/>
      <c r="F18" s="50"/>
      <c r="G18" s="50"/>
      <c r="H18" s="50"/>
      <c r="I18" s="50"/>
      <c r="J18" s="50"/>
      <c r="K18" s="50"/>
    </row>
    <row r="19" spans="1:11" ht="18" customHeight="1" x14ac:dyDescent="0.25">
      <c r="A19" s="44"/>
      <c r="B19" s="45"/>
      <c r="C19" s="45"/>
      <c r="D19" s="45"/>
      <c r="E19" s="45"/>
      <c r="F19" s="45"/>
      <c r="G19" s="45"/>
      <c r="H19" s="45"/>
      <c r="I19" s="45"/>
      <c r="J19" s="45"/>
      <c r="K19" s="45"/>
    </row>
    <row r="20" spans="1:11" ht="36.950000000000003" customHeight="1" x14ac:dyDescent="0.2">
      <c r="A20" s="42"/>
      <c r="B20" s="42"/>
      <c r="C20" s="42"/>
      <c r="D20" s="42"/>
      <c r="E20" s="42"/>
      <c r="F20" s="42"/>
      <c r="G20" s="42"/>
      <c r="H20" s="42"/>
      <c r="I20" s="42"/>
      <c r="J20" s="42"/>
      <c r="K20" s="42"/>
    </row>
  </sheetData>
  <sheetProtection selectLockedCells="1" selectUnlockedCells="1"/>
  <mergeCells count="28">
    <mergeCell ref="A1:K1"/>
    <mergeCell ref="A2:K2"/>
    <mergeCell ref="A3:B3"/>
    <mergeCell ref="C3:F3"/>
    <mergeCell ref="G3:H3"/>
    <mergeCell ref="I3:K3"/>
    <mergeCell ref="A9:K9"/>
    <mergeCell ref="A4:B4"/>
    <mergeCell ref="C4:F4"/>
    <mergeCell ref="G4:H4"/>
    <mergeCell ref="I4:K4"/>
    <mergeCell ref="A5:B5"/>
    <mergeCell ref="C5:F5"/>
    <mergeCell ref="G5:K5"/>
    <mergeCell ref="A6:B6"/>
    <mergeCell ref="C6:F6"/>
    <mergeCell ref="G6:K6"/>
    <mergeCell ref="A7:K7"/>
    <mergeCell ref="A8:K8"/>
    <mergeCell ref="A17:K17"/>
    <mergeCell ref="A18:K18"/>
    <mergeCell ref="A16:K16"/>
    <mergeCell ref="A10:K10"/>
    <mergeCell ref="A11:K11"/>
    <mergeCell ref="A12:K12"/>
    <mergeCell ref="A13:K13"/>
    <mergeCell ref="A14:K14"/>
    <mergeCell ref="A15:K15"/>
  </mergeCells>
  <hyperlinks>
    <hyperlink ref="C5" r:id="rId1"/>
    <hyperlink ref="C6" r:id="rId2"/>
  </hyperlinks>
  <printOptions horizontalCentered="1" verticalCentered="1"/>
  <pageMargins left="0.25" right="0.25" top="0.25" bottom="0.25" header="0.05" footer="0.05"/>
  <pageSetup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workbookViewId="0">
      <selection activeCell="J8" sqref="J8"/>
    </sheetView>
  </sheetViews>
  <sheetFormatPr defaultRowHeight="12.75" x14ac:dyDescent="0.2"/>
  <cols>
    <col min="1" max="1" width="40" customWidth="1"/>
    <col min="2" max="2" width="10.7109375" customWidth="1"/>
    <col min="3" max="3" width="3" customWidth="1"/>
    <col min="4" max="4" width="13.42578125" style="1" customWidth="1"/>
    <col min="7" max="7" width="14.140625" customWidth="1"/>
  </cols>
  <sheetData>
    <row r="1" spans="1:11" ht="55.5" customHeight="1" x14ac:dyDescent="0.2">
      <c r="B1" s="39" t="s">
        <v>27</v>
      </c>
      <c r="C1" s="38"/>
      <c r="D1" s="38"/>
      <c r="E1" s="38"/>
      <c r="F1" s="38"/>
      <c r="G1" s="38"/>
      <c r="K1" s="40"/>
    </row>
    <row r="2" spans="1:11" ht="16.5" thickBot="1" x14ac:dyDescent="0.3">
      <c r="A2" s="19"/>
      <c r="B2" s="19"/>
      <c r="C2" s="19"/>
      <c r="D2" s="19"/>
      <c r="E2" s="19"/>
      <c r="F2" s="19"/>
      <c r="G2" s="19"/>
    </row>
    <row r="3" spans="1:11" ht="15" x14ac:dyDescent="0.25">
      <c r="A3" s="22" t="s">
        <v>17</v>
      </c>
      <c r="B3" s="23"/>
      <c r="C3" s="23"/>
      <c r="D3" s="24"/>
      <c r="E3" s="23"/>
      <c r="F3" s="23"/>
      <c r="G3" s="25"/>
    </row>
    <row r="4" spans="1:11" ht="15" customHeight="1" x14ac:dyDescent="0.2">
      <c r="A4" s="41" t="s">
        <v>48</v>
      </c>
      <c r="B4" s="33">
        <v>28.57</v>
      </c>
      <c r="C4" s="3"/>
      <c r="D4" s="77" t="s">
        <v>53</v>
      </c>
      <c r="E4" s="77"/>
      <c r="F4" s="77"/>
      <c r="G4" s="78"/>
      <c r="H4" s="46" t="s">
        <v>49</v>
      </c>
    </row>
    <row r="5" spans="1:11" x14ac:dyDescent="0.2">
      <c r="A5" s="2" t="s">
        <v>11</v>
      </c>
      <c r="B5" s="20">
        <v>12.5</v>
      </c>
      <c r="C5" s="3"/>
      <c r="D5" s="4" t="s">
        <v>51</v>
      </c>
      <c r="E5" s="3"/>
      <c r="F5" s="3"/>
      <c r="G5" s="5"/>
      <c r="H5" t="s">
        <v>50</v>
      </c>
    </row>
    <row r="6" spans="1:11" x14ac:dyDescent="0.2">
      <c r="A6" s="2" t="s">
        <v>12</v>
      </c>
      <c r="B6" s="20">
        <v>3.56</v>
      </c>
      <c r="C6" s="3"/>
      <c r="D6" s="4" t="s">
        <v>52</v>
      </c>
      <c r="E6" s="3"/>
      <c r="F6" s="3"/>
      <c r="G6" s="5"/>
    </row>
    <row r="7" spans="1:11" x14ac:dyDescent="0.2">
      <c r="A7" s="2" t="s">
        <v>13</v>
      </c>
      <c r="B7" s="20">
        <v>4.0999999999999996</v>
      </c>
      <c r="C7" s="3"/>
      <c r="D7" s="4" t="s">
        <v>52</v>
      </c>
      <c r="E7" s="3"/>
      <c r="F7" s="3"/>
      <c r="G7" s="5"/>
    </row>
    <row r="8" spans="1:11" x14ac:dyDescent="0.2">
      <c r="A8" s="41" t="s">
        <v>43</v>
      </c>
      <c r="B8" s="20">
        <v>8</v>
      </c>
      <c r="C8" s="3"/>
      <c r="D8" s="4" t="s">
        <v>44</v>
      </c>
      <c r="E8" s="3"/>
      <c r="F8" s="3"/>
      <c r="G8" s="5"/>
    </row>
    <row r="9" spans="1:11" x14ac:dyDescent="0.2">
      <c r="A9" s="2"/>
      <c r="B9" s="3"/>
      <c r="C9" s="3"/>
      <c r="D9" s="4"/>
      <c r="E9" s="3"/>
      <c r="F9" s="3"/>
      <c r="G9" s="5"/>
    </row>
    <row r="10" spans="1:11" x14ac:dyDescent="0.2">
      <c r="A10" s="2"/>
      <c r="B10" s="3"/>
      <c r="C10" s="3"/>
      <c r="D10" s="4"/>
      <c r="E10" s="3"/>
      <c r="F10" s="3"/>
      <c r="G10" s="5"/>
    </row>
    <row r="11" spans="1:11" ht="15" x14ac:dyDescent="0.25">
      <c r="A11" s="13" t="s">
        <v>16</v>
      </c>
      <c r="B11" s="10"/>
      <c r="C11" s="10"/>
      <c r="D11" s="11"/>
      <c r="E11" s="10"/>
      <c r="F11" s="10"/>
      <c r="G11" s="12"/>
    </row>
    <row r="12" spans="1:11" x14ac:dyDescent="0.2">
      <c r="A12" s="41" t="s">
        <v>42</v>
      </c>
      <c r="B12" s="18">
        <v>25</v>
      </c>
      <c r="C12" s="3"/>
      <c r="D12" s="4"/>
      <c r="E12" s="3"/>
      <c r="F12" s="3"/>
      <c r="G12" s="5"/>
    </row>
    <row r="13" spans="1:11" x14ac:dyDescent="0.2">
      <c r="A13" s="41" t="s">
        <v>41</v>
      </c>
      <c r="B13" s="18">
        <v>20</v>
      </c>
      <c r="C13" s="3"/>
      <c r="D13" s="4"/>
      <c r="E13" s="3"/>
      <c r="F13" s="3"/>
      <c r="G13" s="5"/>
    </row>
    <row r="14" spans="1:11" x14ac:dyDescent="0.2">
      <c r="A14" s="2" t="s">
        <v>8</v>
      </c>
      <c r="B14" s="18">
        <v>96.5</v>
      </c>
      <c r="C14" s="3"/>
      <c r="D14" s="4" t="s">
        <v>7</v>
      </c>
      <c r="E14" s="3"/>
      <c r="F14" s="3"/>
      <c r="G14" s="5"/>
    </row>
    <row r="15" spans="1:11" x14ac:dyDescent="0.2">
      <c r="A15" s="2" t="s">
        <v>9</v>
      </c>
      <c r="B15" s="18">
        <v>20</v>
      </c>
      <c r="C15" s="3"/>
      <c r="D15" s="4" t="s">
        <v>14</v>
      </c>
      <c r="E15" s="3"/>
      <c r="F15" s="3"/>
      <c r="G15" s="5"/>
    </row>
    <row r="16" spans="1:11" x14ac:dyDescent="0.2">
      <c r="A16" s="2" t="s">
        <v>10</v>
      </c>
      <c r="B16" s="18">
        <v>12</v>
      </c>
      <c r="C16" s="3"/>
      <c r="D16" s="4" t="s">
        <v>14</v>
      </c>
      <c r="E16" s="3"/>
      <c r="F16" s="3"/>
      <c r="G16" s="5"/>
    </row>
    <row r="17" spans="1:7" x14ac:dyDescent="0.2">
      <c r="A17" s="41" t="s">
        <v>40</v>
      </c>
      <c r="B17" s="18">
        <v>1.5</v>
      </c>
      <c r="C17" s="3"/>
      <c r="D17" s="4" t="s">
        <v>15</v>
      </c>
      <c r="E17" s="3"/>
      <c r="F17" s="3"/>
      <c r="G17" s="5"/>
    </row>
    <row r="18" spans="1:7" ht="13.5" thickBot="1" x14ac:dyDescent="0.25">
      <c r="A18" s="6"/>
      <c r="B18" s="7"/>
      <c r="C18" s="7"/>
      <c r="D18" s="8"/>
      <c r="E18" s="7"/>
      <c r="F18" s="7"/>
      <c r="G18" s="9"/>
    </row>
    <row r="20" spans="1:7" ht="13.5" thickBot="1" x14ac:dyDescent="0.25"/>
    <row r="21" spans="1:7" ht="15" x14ac:dyDescent="0.25">
      <c r="A21" s="17" t="s">
        <v>33</v>
      </c>
      <c r="B21" s="14"/>
      <c r="C21" s="14"/>
      <c r="D21" s="15"/>
      <c r="E21" s="14"/>
      <c r="F21" s="14"/>
      <c r="G21" s="16"/>
    </row>
    <row r="22" spans="1:7" x14ac:dyDescent="0.2">
      <c r="A22" s="2"/>
      <c r="B22" s="21" t="s">
        <v>5</v>
      </c>
      <c r="C22" s="21"/>
      <c r="D22" s="21" t="s">
        <v>6</v>
      </c>
      <c r="E22" s="3"/>
      <c r="F22" s="3"/>
      <c r="G22" s="5"/>
    </row>
    <row r="23" spans="1:7" x14ac:dyDescent="0.2">
      <c r="A23" s="2" t="s">
        <v>3</v>
      </c>
      <c r="B23" s="26">
        <f>(B6+E37)/(B5/100)</f>
        <v>28.48</v>
      </c>
      <c r="C23" s="26"/>
      <c r="D23" s="27">
        <f>B15/(B14/100)</f>
        <v>20.725388601036268</v>
      </c>
      <c r="E23" s="3"/>
      <c r="F23" s="3"/>
      <c r="G23" s="5"/>
    </row>
    <row r="24" spans="1:7" x14ac:dyDescent="0.2">
      <c r="A24" s="2" t="s">
        <v>4</v>
      </c>
      <c r="B24" s="26">
        <f>B7/(B5/100)</f>
        <v>32.799999999999997</v>
      </c>
      <c r="C24" s="26"/>
      <c r="D24" s="27">
        <f>B16/(B14/100)</f>
        <v>12.435233160621761</v>
      </c>
      <c r="E24" s="3"/>
      <c r="F24" s="3"/>
      <c r="G24" s="5"/>
    </row>
    <row r="25" spans="1:7" x14ac:dyDescent="0.2">
      <c r="A25" s="41" t="s">
        <v>38</v>
      </c>
      <c r="B25" s="43">
        <f>(B4/100)/(B5/100)</f>
        <v>2.2856000000000001</v>
      </c>
      <c r="C25" s="43"/>
      <c r="D25" s="43">
        <f>(B12/B13)/(B14/100)</f>
        <v>1.2953367875647668</v>
      </c>
      <c r="E25" s="3"/>
      <c r="F25" s="3"/>
      <c r="G25" s="5"/>
    </row>
    <row r="26" spans="1:7" x14ac:dyDescent="0.2">
      <c r="A26" s="41" t="s">
        <v>39</v>
      </c>
      <c r="B26" s="43">
        <f>B25*50</f>
        <v>114.28</v>
      </c>
      <c r="C26" s="43"/>
      <c r="D26" s="43">
        <f>D25*50</f>
        <v>64.766839378238345</v>
      </c>
      <c r="E26" s="3"/>
      <c r="F26" s="3"/>
      <c r="G26" s="5"/>
    </row>
    <row r="27" spans="1:7" x14ac:dyDescent="0.2">
      <c r="A27" s="2"/>
      <c r="B27" s="28"/>
      <c r="C27" s="29"/>
      <c r="D27" s="28"/>
      <c r="E27" s="3"/>
      <c r="F27" s="3"/>
      <c r="G27" s="5"/>
    </row>
    <row r="28" spans="1:7" x14ac:dyDescent="0.2">
      <c r="A28" s="41" t="s">
        <v>37</v>
      </c>
      <c r="B28" s="30">
        <f>B8*(B5/100)</f>
        <v>1</v>
      </c>
      <c r="C28" s="29"/>
      <c r="D28" s="30">
        <f>B17*(B14/100)</f>
        <v>1.4475</v>
      </c>
      <c r="E28" s="3"/>
      <c r="F28" s="3"/>
      <c r="G28" s="5"/>
    </row>
    <row r="29" spans="1:7" x14ac:dyDescent="0.2">
      <c r="A29" s="41" t="s">
        <v>36</v>
      </c>
      <c r="B29" s="30">
        <f>B28*(B23/100)</f>
        <v>0.2848</v>
      </c>
      <c r="C29" s="30"/>
      <c r="D29" s="31">
        <f>D28*(D23/100)</f>
        <v>0.3</v>
      </c>
      <c r="E29" s="3"/>
      <c r="F29" s="3"/>
      <c r="G29" s="5"/>
    </row>
    <row r="30" spans="1:7" x14ac:dyDescent="0.2">
      <c r="A30" s="41" t="s">
        <v>35</v>
      </c>
      <c r="B30" s="30">
        <f>B28*(B24/100)</f>
        <v>0.32799999999999996</v>
      </c>
      <c r="C30" s="30"/>
      <c r="D30" s="31">
        <f>D28*(D24/100)</f>
        <v>0.18</v>
      </c>
      <c r="E30" s="3"/>
      <c r="F30" s="4"/>
      <c r="G30" s="5"/>
    </row>
    <row r="31" spans="1:7" x14ac:dyDescent="0.2">
      <c r="A31" s="2"/>
      <c r="B31" s="29"/>
      <c r="C31" s="29"/>
      <c r="D31" s="32"/>
      <c r="E31" s="3"/>
      <c r="F31" s="4"/>
      <c r="G31" s="5"/>
    </row>
    <row r="32" spans="1:7" x14ac:dyDescent="0.2">
      <c r="A32" s="41" t="s">
        <v>34</v>
      </c>
      <c r="B32" s="43">
        <f>B25*B28</f>
        <v>2.2856000000000001</v>
      </c>
      <c r="C32" s="43"/>
      <c r="D32" s="43">
        <f>D25*D28</f>
        <v>1.875</v>
      </c>
      <c r="E32" s="4"/>
      <c r="F32" s="3"/>
      <c r="G32" s="5"/>
    </row>
    <row r="33" spans="1:7" ht="13.5" thickBot="1" x14ac:dyDescent="0.25">
      <c r="A33" s="6"/>
      <c r="B33" s="7"/>
      <c r="C33" s="7"/>
      <c r="D33" s="8"/>
      <c r="E33" s="7"/>
      <c r="F33" s="7"/>
      <c r="G33" s="9"/>
    </row>
  </sheetData>
  <mergeCells count="1">
    <mergeCell ref="D4:G4"/>
  </mergeCells>
  <phoneticPr fontId="2" type="noConversion"/>
  <hyperlinks>
    <hyperlink ref="H4" r:id="rId1"/>
  </hyperlinks>
  <printOptions horizontalCentered="1"/>
  <pageMargins left="0.5" right="0.5" top="0.5" bottom="0.75" header="0.5" footer="0.5"/>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Izstrukcija</vt:lpstr>
      <vt:lpstr>Izmaksu aprēķins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Jones</dc:creator>
  <cp:lastModifiedBy>Kornēlija Indāne</cp:lastModifiedBy>
  <cp:lastPrinted>2007-05-01T19:19:34Z</cp:lastPrinted>
  <dcterms:created xsi:type="dcterms:W3CDTF">2007-02-09T17:00:45Z</dcterms:created>
  <dcterms:modified xsi:type="dcterms:W3CDTF">2019-09-30T08:00:41Z</dcterms:modified>
</cp:coreProperties>
</file>